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801 - IP1- N k.ú. Podo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'SO-801 - IP1- N k.ú. Podo...'!$C$81:$K$177</definedName>
    <definedName name="_xlnm._FilterDatabase" localSheetId="2" hidden="1">'VON - Vedlejší a ostatní ...'!$C$80:$K$89</definedName>
    <definedName name="_xlnm.Print_Titles" localSheetId="0">'Rekapitulace stavby'!$52:$52</definedName>
    <definedName name="_xlnm.Print_Titles" localSheetId="1">'SO-801 - IP1- N k.ú. Podo...'!$81:$81</definedName>
    <definedName name="_xlnm.Print_Titles" localSheetId="2">'VON - Vedlejší a ostatní ...'!$80:$80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'SO-801 - IP1- N k.ú. Podo...'!$C$4:$J$39,'SO-801 - IP1- N k.ú. Podo...'!$C$45:$J$63,'SO-801 - IP1- N k.ú. Podo...'!$C$69:$K$177</definedName>
    <definedName name="_xlnm.Print_Area" localSheetId="2">'VON - Vedlejší a ostatní ...'!$C$4:$J$39,'VON - Vedlejší a ostatní ...'!$C$45:$J$62,'VON - Vedlejší a ostatní ...'!$C$68:$K$89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87" i="3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r="J37" i="2"/>
  <c r="J36"/>
  <c r="AY55" i="1"/>
  <c r="J35" i="2"/>
  <c r="AX55" i="1"/>
  <c r="BI175" i="2"/>
  <c r="BH175"/>
  <c r="BG175"/>
  <c r="BF175"/>
  <c r="T175"/>
  <c r="T174"/>
  <c r="R175"/>
  <c r="R174"/>
  <c r="P175"/>
  <c r="P174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r="L50" i="1"/>
  <c r="AM50"/>
  <c r="AM49"/>
  <c r="L49"/>
  <c r="AM47"/>
  <c r="L47"/>
  <c r="L45"/>
  <c r="L44"/>
  <c r="BK131" i="2"/>
  <c r="BK153"/>
  <c r="BK120"/>
  <c r="BK116"/>
  <c r="J84" i="3"/>
  <c r="J153" i="2"/>
  <c r="BK94"/>
  <c r="J134"/>
  <c r="F35"/>
  <c r="BK175"/>
  <c r="BK109"/>
  <c r="J128"/>
  <c r="BK128"/>
  <c r="J94"/>
  <c r="J171"/>
  <c r="BK134"/>
  <c r="J158"/>
  <c r="J123"/>
  <c r="BK166"/>
  <c r="BK138"/>
  <c r="J175"/>
  <c r="J131"/>
  <c r="J85"/>
  <c r="J98"/>
  <c r="BK87" i="3"/>
  <c r="BK163" i="2"/>
  <c r="J166"/>
  <c r="J106"/>
  <c r="BK106"/>
  <c r="BK84" i="3"/>
  <c r="BK142" i="2"/>
  <c r="J116"/>
  <c r="J142"/>
  <c r="J109"/>
  <c r="BK158"/>
  <c r="BK123"/>
  <c r="J163"/>
  <c r="J138"/>
  <c r="BK102"/>
  <c r="BK112"/>
  <c r="J87" i="3"/>
  <c r="BK147" i="2"/>
  <c r="BK85"/>
  <c r="J147"/>
  <c r="BK89"/>
  <c r="AS54" i="1"/>
  <c r="BK171" i="2"/>
  <c r="BK98"/>
  <c r="J150"/>
  <c r="J102"/>
  <c r="BK150"/>
  <c r="J112"/>
  <c r="J120"/>
  <c r="J89"/>
  <c r="R84" l="1"/>
  <c r="R83"/>
  <c r="R82" s="1"/>
  <c r="BK84"/>
  <c r="J84" s="1"/>
  <c r="J61" s="1"/>
  <c r="P84"/>
  <c r="P83" s="1"/>
  <c r="P82" s="1"/>
  <c r="AU55" i="1" s="1"/>
  <c r="R83" i="3"/>
  <c r="R82" s="1"/>
  <c r="R81" s="1"/>
  <c r="T84" i="2"/>
  <c r="T83" s="1"/>
  <c r="T82" s="1"/>
  <c r="BK83" i="3"/>
  <c r="BK82"/>
  <c r="J82" s="1"/>
  <c r="J60" s="1"/>
  <c r="P83"/>
  <c r="P82"/>
  <c r="P81" s="1"/>
  <c r="AU56" i="1" s="1"/>
  <c r="T83" i="3"/>
  <c r="T82"/>
  <c r="T81" s="1"/>
  <c r="BK174" i="2"/>
  <c r="J174" s="1"/>
  <c r="J62" s="1"/>
  <c r="E48" i="3"/>
  <c r="F55"/>
  <c r="J55"/>
  <c r="J52"/>
  <c r="BE84"/>
  <c r="BE87"/>
  <c r="E48" i="2"/>
  <c r="J55"/>
  <c r="BE85"/>
  <c r="BE102"/>
  <c r="BE109"/>
  <c r="BE120"/>
  <c r="BE123"/>
  <c r="F55"/>
  <c r="BE94"/>
  <c r="BE128"/>
  <c r="BE138"/>
  <c r="BE142"/>
  <c r="BE147"/>
  <c r="BE150"/>
  <c r="BE158"/>
  <c r="BE163"/>
  <c r="BE171"/>
  <c r="BE175"/>
  <c r="J52"/>
  <c r="BE89"/>
  <c r="BE98"/>
  <c r="BE106"/>
  <c r="BE112"/>
  <c r="BE116"/>
  <c r="BE131"/>
  <c r="BE134"/>
  <c r="BE153"/>
  <c r="BE166"/>
  <c r="BB55" i="1"/>
  <c r="F37" i="2"/>
  <c r="BD55" i="1" s="1"/>
  <c r="F36" i="2"/>
  <c r="BC55" i="1" s="1"/>
  <c r="J34" i="3"/>
  <c r="AW56" i="1" s="1"/>
  <c r="F34" i="3"/>
  <c r="BA56" i="1" s="1"/>
  <c r="F36" i="3"/>
  <c r="BC56" i="1" s="1"/>
  <c r="F37" i="3"/>
  <c r="BD56" i="1" s="1"/>
  <c r="F34" i="2"/>
  <c r="BA55" i="1" s="1"/>
  <c r="F35" i="3"/>
  <c r="BB56" i="1" s="1"/>
  <c r="BB54" s="1"/>
  <c r="W31" s="1"/>
  <c r="J34" i="2"/>
  <c r="AW55" i="1" s="1"/>
  <c r="BK83" i="2" l="1"/>
  <c r="J83"/>
  <c r="J60" s="1"/>
  <c r="BK81" i="3"/>
  <c r="J81" s="1"/>
  <c r="J59" s="1"/>
  <c r="J83"/>
  <c r="J61" s="1"/>
  <c r="AU54" i="1"/>
  <c r="AX54"/>
  <c r="BD54"/>
  <c r="W33" s="1"/>
  <c r="J33" i="3"/>
  <c r="AV56" i="1"/>
  <c r="AT56" s="1"/>
  <c r="F33" i="2"/>
  <c r="AZ55" i="1" s="1"/>
  <c r="BA54"/>
  <c r="AW54" s="1"/>
  <c r="AK30" s="1"/>
  <c r="BC54"/>
  <c r="W32"/>
  <c r="J33" i="2"/>
  <c r="AV55" i="1" s="1"/>
  <c r="AT55" s="1"/>
  <c r="F33" i="3"/>
  <c r="AZ56" i="1" s="1"/>
  <c r="BK82" i="2" l="1"/>
  <c r="J82"/>
  <c r="J30" s="1"/>
  <c r="AG55" i="1" s="1"/>
  <c r="J30" i="3"/>
  <c r="AG56" i="1" s="1"/>
  <c r="AY54"/>
  <c r="W30"/>
  <c r="AZ54"/>
  <c r="W29"/>
  <c r="J39" i="3" l="1"/>
  <c r="J39" i="2"/>
  <c r="J59"/>
  <c r="AN55" i="1"/>
  <c r="AN56"/>
  <c r="AG54"/>
  <c r="AK26" s="1"/>
  <c r="AK35" s="1"/>
  <c r="AV54"/>
  <c r="AK29" s="1"/>
  <c r="AT54" l="1"/>
  <c r="AN54" l="1"/>
</calcChain>
</file>

<file path=xl/sharedStrings.xml><?xml version="1.0" encoding="utf-8"?>
<sst xmlns="http://schemas.openxmlformats.org/spreadsheetml/2006/main" count="1615" uniqueCount="478">
  <si>
    <t>Export Komplet</t>
  </si>
  <si>
    <t>VZ</t>
  </si>
  <si>
    <t>2.0</t>
  </si>
  <si>
    <t>ZAMOK</t>
  </si>
  <si>
    <t>False</t>
  </si>
  <si>
    <t>{6d115cc5-e6e0-4437-8083-fd142339e37e}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</si>
  <si>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</si>
  <si>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</si>
  <si>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</si>
  <si>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</si>
  <si>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</si>
  <si>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</si>
  <si>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</si>
  <si>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</si>
  <si>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</si>
  <si>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</si>
  <si>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</si>
  <si>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výsadby IP1-N k.ú. Podolí u Ratibořských Hor</t>
  </si>
  <si>
    <t>KSO:</t>
  </si>
  <si>
    <t/>
  </si>
  <si>
    <t>CC-CZ:</t>
  </si>
  <si>
    <t>Místo:</t>
  </si>
  <si>
    <t xml:space="preserve"> </t>
  </si>
  <si>
    <t>Datum:</t>
  </si>
  <si>
    <t>5. 10. 2022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</si>
  <si>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</si>
  <si>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</si>
  <si>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</si>
  <si>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</si>
  <si>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</si>
  <si>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</si>
  <si>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</si>
  <si>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</si>
  <si>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</si>
  <si>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</si>
  <si>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</si>
  <si>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</si>
  <si>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</si>
  <si>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</si>
  <si>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</si>
  <si>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</si>
  <si>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</si>
  <si>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</si>
  <si>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</si>
  <si>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</si>
  <si>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</si>
  <si>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</si>
  <si>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</si>
  <si>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</si>
  <si>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</si>
  <si>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</si>
  <si>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</si>
  <si>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</si>
  <si>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</si>
  <si>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</si>
  <si>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</si>
  <si>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</si>
  <si>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</si>
  <si>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</si>
  <si>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</si>
  <si>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</si>
  <si>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</si>
  <si>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</si>
  <si>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</si>
  <si>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</si>
  <si>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</si>
  <si>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</si>
  <si>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</si>
  <si>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</si>
  <si>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</si>
  <si>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</si>
  <si>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</si>
  <si>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</si>
  <si>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</si>
  <si>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</si>
  <si>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</si>
  <si>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SO-801</t>
  </si>
  <si>
    <t>IP1- N k.ú. Podolí u Ratibořských Hor</t>
  </si>
  <si>
    <t>STA</t>
  </si>
  <si>
    <t>1</t>
  </si>
  <si>
    <t>{3c9d5ef1-fb00-477c-832d-73a5cb9c5190}</t>
  </si>
  <si>
    <t>823 2</t>
  </si>
  <si>
    <t>2</t>
  </si>
  <si>
    <t>VON</t>
  </si>
  <si>
    <t>Vedlejší a ostatní náklady</t>
  </si>
  <si>
    <t>{06597464-2e52-46f9-a12e-3cec3669d12a}</t>
  </si>
  <si>
    <t>KRYCÍ LIST SOUPISU PRACÍ</t>
  </si>
  <si>
    <t>Objekt:</t>
  </si>
  <si>
    <t>SO-801 - IP1- N k.ú. Podolí u Ratibořských Hor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</si>
  <si>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</si>
  <si>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</si>
  <si>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</si>
  <si>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</si>
  <si>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</si>
  <si>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</si>
  <si>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</si>
  <si>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</si>
  <si>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</si>
  <si>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</si>
  <si>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</si>
  <si>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</si>
  <si>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</si>
  <si>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</si>
  <si>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</si>
  <si>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</si>
  <si>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</si>
  <si>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</si>
  <si>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</si>
  <si>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</si>
  <si>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</si>
  <si>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</si>
  <si>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</si>
  <si>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</si>
  <si>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</si>
  <si>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111151131</t>
  </si>
  <si>
    <t>Pokosení trávníku lučního pl do 1000 m2 s odvozem do 20 km v rovině a svahu do 1:5</t>
  </si>
  <si>
    <t>m2</t>
  </si>
  <si>
    <t>CS ÚRS 2022 02</t>
  </si>
  <si>
    <t>4</t>
  </si>
  <si>
    <t>-2064623735</t>
  </si>
  <si>
    <t>PP</t>
  </si>
  <si>
    <t>Pokosení trávníku při souvislé ploše do 1000 m2 lučního v rovině nebo svahu do 1:5</t>
  </si>
  <si>
    <t>Online PSC</t>
  </si>
  <si>
    <t>https://podminky.urs.cz/item/CS_URS_2022_02/111151131</t>
  </si>
  <si>
    <t>VV</t>
  </si>
  <si>
    <t>"pokosení před výsadbou - viz. TZ D.1.9.1." 734,0</t>
  </si>
  <si>
    <t>181411121</t>
  </si>
  <si>
    <t>Založení lučního trávníku výsevem pl do 1000 m2 v rovině a ve svahu do 1:5</t>
  </si>
  <si>
    <t>1907513205</t>
  </si>
  <si>
    <t>Založení trávníku na půdě předem připravené plochy do 1000 m2 výsevem včetně utažení lučního v rovině nebo na svahu do 1:5</t>
  </si>
  <si>
    <t>https://podminky.urs.cz/item/CS_URS_2022_02/181411121</t>
  </si>
  <si>
    <t>P</t>
  </si>
  <si>
    <t>Poznámka k položce:_x000D_
- založení travního porostu na zbytkových parcelách určených pro výsadbu</t>
  </si>
  <si>
    <t>"příprava půdy - viz. TZ D.1.9.1." 734,0</t>
  </si>
  <si>
    <t>3</t>
  </si>
  <si>
    <t>M</t>
  </si>
  <si>
    <t>00572470</t>
  </si>
  <si>
    <t>osivo směs travní univerzál</t>
  </si>
  <si>
    <t>kg</t>
  </si>
  <si>
    <t>8</t>
  </si>
  <si>
    <t>1054349742</t>
  </si>
  <si>
    <t>Poznámka k položce:_x000D_
20 g/m2</t>
  </si>
  <si>
    <t>734,0*0,02*1,03</t>
  </si>
  <si>
    <t>183101115</t>
  </si>
  <si>
    <t>Hloubení jamek bez výměny půdy zeminy tř 1 až 4 obj přes 0,125 do 0,4 m3 v rovině a svahu do 1:5</t>
  </si>
  <si>
    <t>kus</t>
  </si>
  <si>
    <t>1565048085</t>
  </si>
  <si>
    <t>Hloubení jamek pro vysazování rostlin v zemině tř.1 až 4 bez výměny půdy v rovině nebo na svahu do 1:5, objemu přes 0,125 do 0,40 m3</t>
  </si>
  <si>
    <t>https://podminky.urs.cz/item/CS_URS_2022_02/183101115</t>
  </si>
  <si>
    <t>"stromy - viz. TZ D.1.9.1." 21</t>
  </si>
  <si>
    <t>5</t>
  </si>
  <si>
    <t>183403112</t>
  </si>
  <si>
    <t>Obdělání půdy oráním na hl přes 0,1 do 0,2 m v rovině a svahu do 1:5</t>
  </si>
  <si>
    <t>998248633</t>
  </si>
  <si>
    <t>Obdělání půdy oráním hl. přes 100 do 200 mm v rovině nebo na svahu do 1:5</t>
  </si>
  <si>
    <t>https://podminky.urs.cz/item/CS_URS_2022_02/183403112</t>
  </si>
  <si>
    <t>6</t>
  </si>
  <si>
    <t>183403151</t>
  </si>
  <si>
    <t>Obdělání půdy smykováním v rovině a svahu do 1:5</t>
  </si>
  <si>
    <t>-1572704020</t>
  </si>
  <si>
    <t>Obdělání půdy smykováním v rovině nebo na svahu do 1:5</t>
  </si>
  <si>
    <t>https://podminky.urs.cz/item/CS_URS_2022_02/183403151</t>
  </si>
  <si>
    <t>7</t>
  </si>
  <si>
    <t>183403152</t>
  </si>
  <si>
    <t>Obdělání půdy vláčením v rovině a svahu do 1:5</t>
  </si>
  <si>
    <t>-1934577611</t>
  </si>
  <si>
    <t>Obdělání půdy vláčením v rovině nebo na svahu do 1:5</t>
  </si>
  <si>
    <t>https://podminky.urs.cz/item/CS_URS_2022_02/183403152</t>
  </si>
  <si>
    <t>183403161</t>
  </si>
  <si>
    <t>Obdělání půdy válením v rovině a svahu do 1:5</t>
  </si>
  <si>
    <t>743424158</t>
  </si>
  <si>
    <t>Obdělání půdy válením v rovině nebo na svahu do 1:5</t>
  </si>
  <si>
    <t>https://podminky.urs.cz/item/CS_URS_2022_02/183403161</t>
  </si>
  <si>
    <t>Poznámka k položce:_x000D_
Uválcování po zasetí je zahrnuto v položce založení trávníku.</t>
  </si>
  <si>
    <t>9</t>
  </si>
  <si>
    <t>184102112</t>
  </si>
  <si>
    <t>Výsadba dřeviny s balem D přes 0,2 do 0,3 m do jamky se zalitím v rovině a svahu do 1:5</t>
  </si>
  <si>
    <t>1238785848</t>
  </si>
  <si>
    <t>Výsadba dřeviny s balem do předem vyhloubené jamky se zalitím v rovině nebo na svahu do 1:5, při průměru balu přes 200 do 300 mm</t>
  </si>
  <si>
    <t>https://podminky.urs.cz/item/CS_URS_2022_02/184102112</t>
  </si>
  <si>
    <t>10</t>
  </si>
  <si>
    <t>02699014-R</t>
  </si>
  <si>
    <t>Dodávka stromků s balem, v. kmene 1,8-2,2 m se zapěstovanou korunkou</t>
  </si>
  <si>
    <t>-14745428</t>
  </si>
  <si>
    <t xml:space="preserve">Poznámka k položce:_x000D_
Jabloň domácí (Malus domestica)     11 ks_x000D_
Slivoň švestka (Prunus domestica)   10 ks_x000D_
</t>
  </si>
  <si>
    <t>11</t>
  </si>
  <si>
    <t>184215133</t>
  </si>
  <si>
    <t>Ukotvení kmene dřevin třemi kůly D do 0,1 m dl přes 2 do 3 m</t>
  </si>
  <si>
    <t>-921546977</t>
  </si>
  <si>
    <t>Ukotvení dřeviny kůly třemi kůly, délky přes 2 do 3 m</t>
  </si>
  <si>
    <t>https://podminky.urs.cz/item/CS_URS_2022_02/184215133</t>
  </si>
  <si>
    <t>Poznámka k položce:_x000D_
Cena zahrnuje úvazek.</t>
  </si>
  <si>
    <t>12</t>
  </si>
  <si>
    <t>60591255</t>
  </si>
  <si>
    <t>kůl vyvazovací dřevěný impregnovaný D 8cm dl 2,5m</t>
  </si>
  <si>
    <t>-877056916</t>
  </si>
  <si>
    <t>"3 kůly/strom" 21*3</t>
  </si>
  <si>
    <t>13</t>
  </si>
  <si>
    <t>60599001-R</t>
  </si>
  <si>
    <t>Příčka spojovací ke kůlům impregnovaná 50 x 8 cm</t>
  </si>
  <si>
    <t>-23546923</t>
  </si>
  <si>
    <t>21*3</t>
  </si>
  <si>
    <t>14</t>
  </si>
  <si>
    <t>184801121</t>
  </si>
  <si>
    <t>Ošetřování vysazených dřevin soliterních v rovině a svahu do 1:5</t>
  </si>
  <si>
    <t>-23070602</t>
  </si>
  <si>
    <t>Ošetření vysazených dřevin solitérních v rovině nebo na svahu do 1:5</t>
  </si>
  <si>
    <t>https://podminky.urs.cz/item/CS_URS_2022_02/184801121</t>
  </si>
  <si>
    <t>Poznámka k položce:_x000D_
Ceny jsou určeny pouze pro jednorázové ošetření při výsadbě.</t>
  </si>
  <si>
    <t>184813121</t>
  </si>
  <si>
    <t>Ochrana dřevin před okusem ručně pletivem v rovině a svahu do 1:5</t>
  </si>
  <si>
    <t>-15758649</t>
  </si>
  <si>
    <t>Ochrana dřevin před okusem zvěří ručně v rovině nebo ve svahu do 1:5, pletivem, výšky do 2 m</t>
  </si>
  <si>
    <t>https://podminky.urs.cz/item/CS_URS_2022_02/184813121</t>
  </si>
  <si>
    <t xml:space="preserve">Poznámka k položce:_x000D_
- šestihranné pletivo v. 180 cm, oka 25 mm, uchyceno na upevňovací kůly (2 m´/strom)_x000D_
</t>
  </si>
  <si>
    <t>16</t>
  </si>
  <si>
    <t>184816111</t>
  </si>
  <si>
    <t>Hnojení sazenic průmyslovými hnojivy do 0,25 kg k jedné sazenici</t>
  </si>
  <si>
    <t>-1717006356</t>
  </si>
  <si>
    <t>Hnojení sazenic průmyslovými hnojivy v množství do 0,25 kg k jedné sazenici</t>
  </si>
  <si>
    <t>https://podminky.urs.cz/item/CS_URS_2022_02/184816111</t>
  </si>
  <si>
    <t>"tableta" 21</t>
  </si>
  <si>
    <t>"kondicioner" 21</t>
  </si>
  <si>
    <t>17</t>
  </si>
  <si>
    <t>00599002-R</t>
  </si>
  <si>
    <t>Tableta</t>
  </si>
  <si>
    <t>ks</t>
  </si>
  <si>
    <t>1498656715</t>
  </si>
  <si>
    <t>"6 ks/strom" 21*6</t>
  </si>
  <si>
    <t>18</t>
  </si>
  <si>
    <t>00599011-R</t>
  </si>
  <si>
    <t>Půdní kondicioner</t>
  </si>
  <si>
    <t>-519798952</t>
  </si>
  <si>
    <t>"0,025 kg/strom" 21*0,025</t>
  </si>
  <si>
    <t>19</t>
  </si>
  <si>
    <t>184853511</t>
  </si>
  <si>
    <t>Chemické odplevelení před založením kultury nad 20 m2 postřikem na široko v rovině a svahu do 1:5 strojně</t>
  </si>
  <si>
    <t>-484725862</t>
  </si>
  <si>
    <t>Chemické odplevelení půdy před založením kultury, trávníku nebo zpevněných ploch strojně o výměře jednotlivě přes 20 m2 postřikem na široko v rovině nebo na svahu do 1:5</t>
  </si>
  <si>
    <t>https://podminky.urs.cz/item/CS_URS_2022_02/184853511</t>
  </si>
  <si>
    <t>Poznámka k položce:_x000D_
V cenách jsou započteny i náklady na dovoz vody do 10 km a ošetření plochy herbicidním přípravkem.</t>
  </si>
  <si>
    <t>20</t>
  </si>
  <si>
    <t>184911431</t>
  </si>
  <si>
    <t>Mulčování rostlin kůrou tl přes 0,1 do 0,15 m v rovině a svahu do 1:5</t>
  </si>
  <si>
    <t>-1700009862</t>
  </si>
  <si>
    <t>Mulčování vysazených rostlin mulčovací kůrou, tl. přes 100 do 150 mm v rovině nebo na svahu do 1:5</t>
  </si>
  <si>
    <t>https://podminky.urs.cz/item/CS_URS_2022_02/184911431</t>
  </si>
  <si>
    <t>Poznámka k položce:_x000D_
K mulčování lze použít štěpku z pokácených keřů a větví stromů.</t>
  </si>
  <si>
    <t>"1 m2/ks" 21*1,0</t>
  </si>
  <si>
    <t>10391100</t>
  </si>
  <si>
    <t>kůra mulčovací VL</t>
  </si>
  <si>
    <t>m3</t>
  </si>
  <si>
    <t>-1249613498</t>
  </si>
  <si>
    <t>21,0*0,15</t>
  </si>
  <si>
    <t>22</t>
  </si>
  <si>
    <t>185804311</t>
  </si>
  <si>
    <t>Zalití rostlin vodou plocha do 20 m2</t>
  </si>
  <si>
    <t>963560405</t>
  </si>
  <si>
    <t>Zalití rostlin vodou plochy záhonů jednotlivě do 20 m2</t>
  </si>
  <si>
    <t>https://podminky.urs.cz/item/CS_URS_2022_02/185804311</t>
  </si>
  <si>
    <t>Poznámka k položce:_x000D_
Dodávka vody je zahrnuta v ceně.</t>
  </si>
  <si>
    <t>"stromy" 21*0,060</t>
  </si>
  <si>
    <t>23</t>
  </si>
  <si>
    <t>185851121</t>
  </si>
  <si>
    <t>Dovoz vody pro zálivku rostlin za vzdálenost do 1000 m</t>
  </si>
  <si>
    <t>-1591216495</t>
  </si>
  <si>
    <t>Dovoz vody pro zálivku rostlin na vzdálenost do 1000 m</t>
  </si>
  <si>
    <t>https://podminky.urs.cz/item/CS_URS_2022_02/185851121</t>
  </si>
  <si>
    <t>998</t>
  </si>
  <si>
    <t>Přesun hmot</t>
  </si>
  <si>
    <t>24</t>
  </si>
  <si>
    <t>998231311</t>
  </si>
  <si>
    <t>Přesun hmot pro sadovnické a krajinářské úpravy vodorovně do 5000 m</t>
  </si>
  <si>
    <t>t</t>
  </si>
  <si>
    <t>-805058297</t>
  </si>
  <si>
    <t>Přesun hmot pro sadovnické a krajinářské úpravy - strojně dopravní vzdálenost do 5000 m</t>
  </si>
  <si>
    <t>https://podminky.urs.cz/item/CS_URS_2022_02/998231311</t>
  </si>
  <si>
    <t>VON - Vedlejší a ostatní náklady</t>
  </si>
  <si>
    <t>VRN - Vedlejší rozpočtové náklady</t>
  </si>
  <si>
    <t xml:space="preserve">    VRN9 - Ostatní náklady</t>
  </si>
  <si>
    <t>VRN</t>
  </si>
  <si>
    <t>Vedlejší rozpočtové náklady</t>
  </si>
  <si>
    <t>VRN9</t>
  </si>
  <si>
    <t>Ostatní náklady</t>
  </si>
  <si>
    <t>090001000</t>
  </si>
  <si>
    <t xml:space="preserve">Geodetické vytýčení před zahájením realizace 
stavebních prací </t>
  </si>
  <si>
    <t>1024</t>
  </si>
  <si>
    <t>-156738156</t>
  </si>
  <si>
    <t>Poznámka k položce:_x000D_
výsadba: stromy - 21 ks</t>
  </si>
  <si>
    <t>091003000</t>
  </si>
  <si>
    <t>Geodetické práce po výstavbě</t>
  </si>
  <si>
    <t>1237828116</t>
  </si>
  <si>
    <t>Poznámka k položce:_x000D_
Geodetické zaměření skutečně provedeného díla pro kolaudační řízení. 3x v grafické (tištěné) podobě a 1x v digitálním vyhotovení.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</si>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</sst>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102112" TargetMode="External"/><Relationship Id="rId13" Type="http://schemas.openxmlformats.org/officeDocument/2006/relationships/hyperlink" Target="https://podminky.urs.cz/item/CS_URS_2022_02/184853511" TargetMode="External"/><Relationship Id="rId18" Type="http://schemas.openxmlformats.org/officeDocument/2006/relationships/drawing" Target="../drawings/drawing2.xml"/><Relationship Id="rId3" Type="http://schemas.openxmlformats.org/officeDocument/2006/relationships/hyperlink" Target="https://podminky.urs.cz/item/CS_URS_2022_02/183101115" TargetMode="External"/><Relationship Id="rId7" Type="http://schemas.openxmlformats.org/officeDocument/2006/relationships/hyperlink" Target="https://podminky.urs.cz/item/CS_URS_2022_02/183403161" TargetMode="External"/><Relationship Id="rId12" Type="http://schemas.openxmlformats.org/officeDocument/2006/relationships/hyperlink" Target="https://podminky.urs.cz/item/CS_URS_2022_02/184816111" TargetMode="External"/><Relationship Id="rId17" Type="http://schemas.openxmlformats.org/officeDocument/2006/relationships/hyperlink" Target="https://podminky.urs.cz/item/CS_URS_2022_02/998231311" TargetMode="External"/><Relationship Id="rId2" Type="http://schemas.openxmlformats.org/officeDocument/2006/relationships/hyperlink" Target="https://podminky.urs.cz/item/CS_URS_2022_02/181411121" TargetMode="External"/><Relationship Id="rId16" Type="http://schemas.openxmlformats.org/officeDocument/2006/relationships/hyperlink" Target="https://podminky.urs.cz/item/CS_URS_2022_02/185851121" TargetMode="External"/><Relationship Id="rId1" Type="http://schemas.openxmlformats.org/officeDocument/2006/relationships/hyperlink" Target="https://podminky.urs.cz/item/CS_URS_2022_02/111151131" TargetMode="External"/><Relationship Id="rId6" Type="http://schemas.openxmlformats.org/officeDocument/2006/relationships/hyperlink" Target="https://podminky.urs.cz/item/CS_URS_2022_02/183403152" TargetMode="External"/><Relationship Id="rId11" Type="http://schemas.openxmlformats.org/officeDocument/2006/relationships/hyperlink" Target="https://podminky.urs.cz/item/CS_URS_2022_02/184813121" TargetMode="External"/><Relationship Id="rId5" Type="http://schemas.openxmlformats.org/officeDocument/2006/relationships/hyperlink" Target="https://podminky.urs.cz/item/CS_URS_2022_02/183403151" TargetMode="External"/><Relationship Id="rId15" Type="http://schemas.openxmlformats.org/officeDocument/2006/relationships/hyperlink" Target="https://podminky.urs.cz/item/CS_URS_2022_02/185804311" TargetMode="External"/><Relationship Id="rId10" Type="http://schemas.openxmlformats.org/officeDocument/2006/relationships/hyperlink" Target="https://podminky.urs.cz/item/CS_URS_2022_02/184801121" TargetMode="External"/><Relationship Id="rId4" Type="http://schemas.openxmlformats.org/officeDocument/2006/relationships/hyperlink" Target="https://podminky.urs.cz/item/CS_URS_2022_02/183403112" TargetMode="External"/><Relationship Id="rId9" Type="http://schemas.openxmlformats.org/officeDocument/2006/relationships/hyperlink" Target="https://podminky.urs.cz/item/CS_URS_2022_02/184215133" TargetMode="External"/><Relationship Id="rId14" Type="http://schemas.openxmlformats.org/officeDocument/2006/relationships/hyperlink" Target="https://podminky.urs.cz/item/CS_URS_2022_02/18491143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0.15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0.15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Starohorská cesta - výsadby IP1-N k.ú. Podolí u Ratibořských Hor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5. 10. 2022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Tábor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ROUND(SUM(AG55:AG56),2)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'SO-801 - IP1- N k.ú. Podo...'!J30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'SO-801 - IP1- N k.ú. Podo...'!P82</f>
        <v>0</v>
      </c>
      <c r="AV55" s="93">
        <f>'SO-801 - IP1- N k.ú. Podo...'!J33</f>
        <v>0</v>
      </c>
      <c r="AW55" s="93">
        <f>'SO-801 - IP1- N k.ú. Podo...'!J34</f>
        <v>0</v>
      </c>
      <c r="AX55" s="93">
        <f>'SO-801 - IP1- N k.ú. Podo...'!J35</f>
        <v>0</v>
      </c>
      <c r="AY55" s="93">
        <f>'SO-801 - IP1- N k.ú. Podo...'!J36</f>
        <v>0</v>
      </c>
      <c r="AZ55" s="93">
        <f>'SO-801 - IP1- N k.ú. Podo...'!F33</f>
        <v>0</v>
      </c>
      <c r="BA55" s="93">
        <f>'SO-801 - IP1- N k.ú. Podo...'!F34</f>
        <v>0</v>
      </c>
      <c r="BB55" s="93">
        <f>'SO-801 - IP1- N k.ú. Podo...'!F35</f>
        <v>0</v>
      </c>
      <c r="BC55" s="93">
        <f>'SO-801 - IP1- N k.ú. Podo...'!F36</f>
        <v>0</v>
      </c>
      <c r="BD55" s="95">
        <f>'SO-801 - IP1- N k.ú. Podo...'!F37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'VON - Vedlejší a ostatní 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...'!P81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885VpwA/MhvovG89oxxQ5cSX4+1Y5UyYHJWdaD7k15iysM9FSwRGE+tl9b35ESKqjO0YAsm1X+WPuOFw01MZkg==" saltValue="uI7r00rznxSZQKRZ+qm6zH7+ZuaAi0AdvDX5F8/HVSnX6S7XwE72bcdQBhSHFjXOiwjxxhLJh60vwnuzWDdYB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801 - IP1- N k.ú. Podo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výsadby IP1-N k.ú. Podolí u Ratibořských Hor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88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5. 10. 2022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ROUND((SUM(BE82:BE177)),  2)</f>
        <v>0</v>
      </c>
      <c r="G33" s="34"/>
      <c r="H33" s="34"/>
      <c r="I33" s="118">
        <v>0.21</v>
      </c>
      <c r="J33" s="117">
        <f>ROUND(((SUM(BE82:BE177))*I33),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ROUND((SUM(BF82:BF177)),  2)</f>
        <v>0</v>
      </c>
      <c r="G34" s="34"/>
      <c r="H34" s="34"/>
      <c r="I34" s="118">
        <v>0.15</v>
      </c>
      <c r="J34" s="117">
        <f>ROUND(((SUM(BF82:BF177))*I34),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ROUND((SUM(BG82:BG177)),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ROUND((SUM(BH82:BH177)),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ROUND((SUM(BI82:BI177)),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výsadby IP1-N k.ú. Podolí u Ratibořských Hor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SO-801 - IP1- N k.ú. Podolí u Ratibořských Hor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5. 10. 2022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J174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96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Starohorská cesta - výsadby IP1-N k.ú. Podolí u Ratibořských Hor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SO-801 - IP1- N k.ú. Podolí u Ratibořských Hor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5. 10. 2022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Tábor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97</v>
      </c>
      <c r="D81" s="149" t="s">
        <v>56</v>
      </c>
      <c r="E81" s="149" t="s">
        <v>52</v>
      </c>
      <c r="F81" s="149" t="s">
        <v>53</v>
      </c>
      <c r="G81" s="149" t="s">
        <v>98</v>
      </c>
      <c r="H81" s="149" t="s">
        <v>99</v>
      </c>
      <c r="I81" s="149" t="s">
        <v>100</v>
      </c>
      <c r="J81" s="149" t="s">
        <v>91</v>
      </c>
      <c r="K81" s="150" t="s">
        <v>101</v>
      </c>
      <c r="L81" s="151"/>
      <c r="M81" s="68" t="s">
        <v>19</v>
      </c>
      <c r="N81" s="69" t="s">
        <v>41</v>
      </c>
      <c r="O81" s="69" t="s">
        <v>102</v>
      </c>
      <c r="P81" s="69" t="s">
        <v>103</v>
      </c>
      <c r="Q81" s="69" t="s">
        <v>104</v>
      </c>
      <c r="R81" s="69" t="s">
        <v>105</v>
      </c>
      <c r="S81" s="69" t="s">
        <v>106</v>
      </c>
      <c r="T81" s="70" t="s">
        <v>107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108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1.8195450000000002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109</v>
      </c>
      <c r="F83" s="160" t="s">
        <v>110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P84+P174</f>
        <v>0</v>
      </c>
      <c r="Q83" s="165"/>
      <c r="R83" s="166">
        <f>R84+R174</f>
        <v>1.8195450000000002</v>
      </c>
      <c r="S83" s="165"/>
      <c r="T83" s="167">
        <f>T84+T174</f>
        <v>0</v>
      </c>
      <c r="AR83" s="168" t="s">
        <v>79</v>
      </c>
      <c r="AT83" s="169" t="s">
        <v>70</v>
      </c>
      <c r="AU83" s="169" t="s">
        <v>71</v>
      </c>
      <c r="AY83" s="168" t="s">
        <v>111</v>
      </c>
      <c r="BK83" s="170">
        <f>BK84+BK174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79</v>
      </c>
      <c r="F84" s="171" t="s">
        <v>112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SUM(P85:P173)</f>
        <v>0</v>
      </c>
      <c r="Q84" s="165"/>
      <c r="R84" s="166">
        <f>SUM(R85:R173)</f>
        <v>1.8195450000000002</v>
      </c>
      <c r="S84" s="165"/>
      <c r="T84" s="167">
        <f>SUM(T85:T173)</f>
        <v>0</v>
      </c>
      <c r="AR84" s="168" t="s">
        <v>79</v>
      </c>
      <c r="AT84" s="169" t="s">
        <v>70</v>
      </c>
      <c r="AU84" s="169" t="s">
        <v>79</v>
      </c>
      <c r="AY84" s="168" t="s">
        <v>111</v>
      </c>
      <c r="BK84" s="170">
        <f>SUM(BK85:BK173)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113</v>
      </c>
      <c r="E85" s="174" t="s">
        <v>114</v>
      </c>
      <c r="F85" s="175" t="s">
        <v>115</v>
      </c>
      <c r="G85" s="176" t="s">
        <v>116</v>
      </c>
      <c r="H85" s="177">
        <v>734</v>
      </c>
      <c r="I85" s="178"/>
      <c r="J85" s="179">
        <f>ROUND(I85*H85,2)</f>
        <v>0</v>
      </c>
      <c r="K85" s="175" t="s">
        <v>117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118</v>
      </c>
      <c r="AT85" s="184" t="s">
        <v>113</v>
      </c>
      <c r="AU85" s="184" t="s">
        <v>82</v>
      </c>
      <c r="AY85" s="17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118</v>
      </c>
      <c r="BM85" s="184" t="s">
        <v>119</v>
      </c>
    </row>
    <row r="86" spans="1:65" s="2" customFormat="1" ht="11.25">
      <c r="A86" s="34"/>
      <c r="B86" s="35"/>
      <c r="C86" s="36"/>
      <c r="D86" s="186" t="s">
        <v>120</v>
      </c>
      <c r="E86" s="36"/>
      <c r="F86" s="187" t="s">
        <v>121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120</v>
      </c>
      <c r="AU86" s="17" t="s">
        <v>82</v>
      </c>
    </row>
    <row r="87" spans="1:65" s="2" customFormat="1" ht="11.25">
      <c r="A87" s="34"/>
      <c r="B87" s="35"/>
      <c r="C87" s="36"/>
      <c r="D87" s="191" t="s">
        <v>122</v>
      </c>
      <c r="E87" s="36"/>
      <c r="F87" s="192" t="s">
        <v>123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122</v>
      </c>
      <c r="AU87" s="17" t="s">
        <v>82</v>
      </c>
    </row>
    <row r="88" spans="1:65" s="13" customFormat="1" ht="11.25">
      <c r="B88" s="193"/>
      <c r="C88" s="194"/>
      <c r="D88" s="186" t="s">
        <v>124</v>
      </c>
      <c r="E88" s="195" t="s">
        <v>19</v>
      </c>
      <c r="F88" s="196" t="s">
        <v>125</v>
      </c>
      <c r="G88" s="194"/>
      <c r="H88" s="197">
        <v>734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124</v>
      </c>
      <c r="AU88" s="203" t="s">
        <v>82</v>
      </c>
      <c r="AV88" s="13" t="s">
        <v>82</v>
      </c>
      <c r="AW88" s="13" t="s">
        <v>33</v>
      </c>
      <c r="AX88" s="13" t="s">
        <v>79</v>
      </c>
      <c r="AY88" s="203" t="s">
        <v>111</v>
      </c>
    </row>
    <row r="89" spans="1:65" s="2" customFormat="1" ht="16.5" customHeight="1">
      <c r="A89" s="34"/>
      <c r="B89" s="35"/>
      <c r="C89" s="173" t="s">
        <v>82</v>
      </c>
      <c r="D89" s="173" t="s">
        <v>113</v>
      </c>
      <c r="E89" s="174" t="s">
        <v>126</v>
      </c>
      <c r="F89" s="175" t="s">
        <v>127</v>
      </c>
      <c r="G89" s="176" t="s">
        <v>116</v>
      </c>
      <c r="H89" s="177">
        <v>734</v>
      </c>
      <c r="I89" s="178"/>
      <c r="J89" s="179">
        <f>ROUND(I89*H89,2)</f>
        <v>0</v>
      </c>
      <c r="K89" s="175" t="s">
        <v>117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118</v>
      </c>
      <c r="AT89" s="184" t="s">
        <v>113</v>
      </c>
      <c r="AU89" s="184" t="s">
        <v>82</v>
      </c>
      <c r="AY89" s="17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118</v>
      </c>
      <c r="BM89" s="184" t="s">
        <v>128</v>
      </c>
    </row>
    <row r="90" spans="1:65" s="2" customFormat="1" ht="11.25">
      <c r="A90" s="34"/>
      <c r="B90" s="35"/>
      <c r="C90" s="36"/>
      <c r="D90" s="186" t="s">
        <v>120</v>
      </c>
      <c r="E90" s="36"/>
      <c r="F90" s="187" t="s">
        <v>129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120</v>
      </c>
      <c r="AU90" s="17" t="s">
        <v>82</v>
      </c>
    </row>
    <row r="91" spans="1:65" s="2" customFormat="1" ht="11.25">
      <c r="A91" s="34"/>
      <c r="B91" s="35"/>
      <c r="C91" s="36"/>
      <c r="D91" s="191" t="s">
        <v>122</v>
      </c>
      <c r="E91" s="36"/>
      <c r="F91" s="192" t="s">
        <v>130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122</v>
      </c>
      <c r="AU91" s="17" t="s">
        <v>82</v>
      </c>
    </row>
    <row r="92" spans="1:65" s="2" customFormat="1" ht="19.5">
      <c r="A92" s="34"/>
      <c r="B92" s="35"/>
      <c r="C92" s="36"/>
      <c r="D92" s="186" t="s">
        <v>131</v>
      </c>
      <c r="E92" s="36"/>
      <c r="F92" s="204" t="s">
        <v>132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131</v>
      </c>
      <c r="AU92" s="17" t="s">
        <v>82</v>
      </c>
    </row>
    <row r="93" spans="1:65" s="13" customFormat="1" ht="11.25">
      <c r="B93" s="193"/>
      <c r="C93" s="194"/>
      <c r="D93" s="186" t="s">
        <v>124</v>
      </c>
      <c r="E93" s="195" t="s">
        <v>19</v>
      </c>
      <c r="F93" s="196" t="s">
        <v>133</v>
      </c>
      <c r="G93" s="194"/>
      <c r="H93" s="197">
        <v>734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124</v>
      </c>
      <c r="AU93" s="203" t="s">
        <v>82</v>
      </c>
      <c r="AV93" s="13" t="s">
        <v>82</v>
      </c>
      <c r="AW93" s="13" t="s">
        <v>33</v>
      </c>
      <c r="AX93" s="13" t="s">
        <v>79</v>
      </c>
      <c r="AY93" s="203" t="s">
        <v>111</v>
      </c>
    </row>
    <row r="94" spans="1:65" s="2" customFormat="1" ht="16.5" customHeight="1">
      <c r="A94" s="34"/>
      <c r="B94" s="35"/>
      <c r="C94" s="205" t="s">
        <v>134</v>
      </c>
      <c r="D94" s="205" t="s">
        <v>135</v>
      </c>
      <c r="E94" s="206" t="s">
        <v>136</v>
      </c>
      <c r="F94" s="207" t="s">
        <v>137</v>
      </c>
      <c r="G94" s="208" t="s">
        <v>138</v>
      </c>
      <c r="H94" s="209">
        <v>15.12</v>
      </c>
      <c r="I94" s="210"/>
      <c r="J94" s="211">
        <f>ROUND(I94*H94,2)</f>
        <v>0</v>
      </c>
      <c r="K94" s="207" t="s">
        <v>117</v>
      </c>
      <c r="L94" s="212"/>
      <c r="M94" s="213" t="s">
        <v>19</v>
      </c>
      <c r="N94" s="214" t="s">
        <v>42</v>
      </c>
      <c r="O94" s="64"/>
      <c r="P94" s="182">
        <f>O94*H94</f>
        <v>0</v>
      </c>
      <c r="Q94" s="182">
        <v>1E-3</v>
      </c>
      <c r="R94" s="182">
        <f>Q94*H94</f>
        <v>1.512E-2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139</v>
      </c>
      <c r="AT94" s="184" t="s">
        <v>135</v>
      </c>
      <c r="AU94" s="184" t="s">
        <v>82</v>
      </c>
      <c r="AY94" s="17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118</v>
      </c>
      <c r="BM94" s="184" t="s">
        <v>140</v>
      </c>
    </row>
    <row r="95" spans="1:65" s="2" customFormat="1" ht="11.25">
      <c r="A95" s="34"/>
      <c r="B95" s="35"/>
      <c r="C95" s="36"/>
      <c r="D95" s="186" t="s">
        <v>120</v>
      </c>
      <c r="E95" s="36"/>
      <c r="F95" s="187" t="s">
        <v>137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120</v>
      </c>
      <c r="AU95" s="17" t="s">
        <v>82</v>
      </c>
    </row>
    <row r="96" spans="1:65" s="2" customFormat="1" ht="19.5">
      <c r="A96" s="34"/>
      <c r="B96" s="35"/>
      <c r="C96" s="36"/>
      <c r="D96" s="186" t="s">
        <v>131</v>
      </c>
      <c r="E96" s="36"/>
      <c r="F96" s="204" t="s">
        <v>141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131</v>
      </c>
      <c r="AU96" s="17" t="s">
        <v>82</v>
      </c>
    </row>
    <row r="97" spans="1:65" s="13" customFormat="1" ht="11.25">
      <c r="B97" s="193"/>
      <c r="C97" s="194"/>
      <c r="D97" s="186" t="s">
        <v>124</v>
      </c>
      <c r="E97" s="195" t="s">
        <v>19</v>
      </c>
      <c r="F97" s="196" t="s">
        <v>142</v>
      </c>
      <c r="G97" s="194"/>
      <c r="H97" s="197">
        <v>15.12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124</v>
      </c>
      <c r="AU97" s="203" t="s">
        <v>82</v>
      </c>
      <c r="AV97" s="13" t="s">
        <v>82</v>
      </c>
      <c r="AW97" s="13" t="s">
        <v>33</v>
      </c>
      <c r="AX97" s="13" t="s">
        <v>79</v>
      </c>
      <c r="AY97" s="203" t="s">
        <v>111</v>
      </c>
    </row>
    <row r="98" spans="1:65" s="2" customFormat="1" ht="21.75" customHeight="1">
      <c r="A98" s="34"/>
      <c r="B98" s="35"/>
      <c r="C98" s="173" t="s">
        <v>118</v>
      </c>
      <c r="D98" s="173" t="s">
        <v>113</v>
      </c>
      <c r="E98" s="174" t="s">
        <v>143</v>
      </c>
      <c r="F98" s="175" t="s">
        <v>144</v>
      </c>
      <c r="G98" s="176" t="s">
        <v>145</v>
      </c>
      <c r="H98" s="177">
        <v>21</v>
      </c>
      <c r="I98" s="178"/>
      <c r="J98" s="179">
        <f>ROUND(I98*H98,2)</f>
        <v>0</v>
      </c>
      <c r="K98" s="175" t="s">
        <v>117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118</v>
      </c>
      <c r="AT98" s="184" t="s">
        <v>113</v>
      </c>
      <c r="AU98" s="184" t="s">
        <v>82</v>
      </c>
      <c r="AY98" s="17" t="s">
        <v>111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118</v>
      </c>
      <c r="BM98" s="184" t="s">
        <v>146</v>
      </c>
    </row>
    <row r="99" spans="1:65" s="2" customFormat="1" ht="19.5">
      <c r="A99" s="34"/>
      <c r="B99" s="35"/>
      <c r="C99" s="36"/>
      <c r="D99" s="186" t="s">
        <v>120</v>
      </c>
      <c r="E99" s="36"/>
      <c r="F99" s="187" t="s">
        <v>147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120</v>
      </c>
      <c r="AU99" s="17" t="s">
        <v>82</v>
      </c>
    </row>
    <row r="100" spans="1:65" s="2" customFormat="1" ht="11.25">
      <c r="A100" s="34"/>
      <c r="B100" s="35"/>
      <c r="C100" s="36"/>
      <c r="D100" s="191" t="s">
        <v>122</v>
      </c>
      <c r="E100" s="36"/>
      <c r="F100" s="192" t="s">
        <v>148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122</v>
      </c>
      <c r="AU100" s="17" t="s">
        <v>82</v>
      </c>
    </row>
    <row r="101" spans="1:65" s="13" customFormat="1" ht="11.25">
      <c r="B101" s="193"/>
      <c r="C101" s="194"/>
      <c r="D101" s="186" t="s">
        <v>124</v>
      </c>
      <c r="E101" s="195" t="s">
        <v>19</v>
      </c>
      <c r="F101" s="196" t="s">
        <v>149</v>
      </c>
      <c r="G101" s="194"/>
      <c r="H101" s="197">
        <v>21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124</v>
      </c>
      <c r="AU101" s="203" t="s">
        <v>82</v>
      </c>
      <c r="AV101" s="13" t="s">
        <v>82</v>
      </c>
      <c r="AW101" s="13" t="s">
        <v>33</v>
      </c>
      <c r="AX101" s="13" t="s">
        <v>79</v>
      </c>
      <c r="AY101" s="203" t="s">
        <v>111</v>
      </c>
    </row>
    <row r="102" spans="1:65" s="2" customFormat="1" ht="16.5" customHeight="1">
      <c r="A102" s="34"/>
      <c r="B102" s="35"/>
      <c r="C102" s="173" t="s">
        <v>150</v>
      </c>
      <c r="D102" s="173" t="s">
        <v>113</v>
      </c>
      <c r="E102" s="174" t="s">
        <v>151</v>
      </c>
      <c r="F102" s="175" t="s">
        <v>152</v>
      </c>
      <c r="G102" s="176" t="s">
        <v>116</v>
      </c>
      <c r="H102" s="177">
        <v>734</v>
      </c>
      <c r="I102" s="178"/>
      <c r="J102" s="179">
        <f>ROUND(I102*H102,2)</f>
        <v>0</v>
      </c>
      <c r="K102" s="175" t="s">
        <v>117</v>
      </c>
      <c r="L102" s="39"/>
      <c r="M102" s="180" t="s">
        <v>19</v>
      </c>
      <c r="N102" s="181" t="s">
        <v>42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118</v>
      </c>
      <c r="AT102" s="184" t="s">
        <v>113</v>
      </c>
      <c r="AU102" s="184" t="s">
        <v>82</v>
      </c>
      <c r="AY102" s="17" t="s">
        <v>111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79</v>
      </c>
      <c r="BK102" s="185">
        <f>ROUND(I102*H102,2)</f>
        <v>0</v>
      </c>
      <c r="BL102" s="17" t="s">
        <v>118</v>
      </c>
      <c r="BM102" s="184" t="s">
        <v>153</v>
      </c>
    </row>
    <row r="103" spans="1:65" s="2" customFormat="1" ht="11.25">
      <c r="A103" s="34"/>
      <c r="B103" s="35"/>
      <c r="C103" s="36"/>
      <c r="D103" s="186" t="s">
        <v>120</v>
      </c>
      <c r="E103" s="36"/>
      <c r="F103" s="187" t="s">
        <v>154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120</v>
      </c>
      <c r="AU103" s="17" t="s">
        <v>82</v>
      </c>
    </row>
    <row r="104" spans="1:65" s="2" customFormat="1" ht="11.25">
      <c r="A104" s="34"/>
      <c r="B104" s="35"/>
      <c r="C104" s="36"/>
      <c r="D104" s="191" t="s">
        <v>122</v>
      </c>
      <c r="E104" s="36"/>
      <c r="F104" s="192" t="s">
        <v>155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122</v>
      </c>
      <c r="AU104" s="17" t="s">
        <v>82</v>
      </c>
    </row>
    <row r="105" spans="1:65" s="13" customFormat="1" ht="11.25">
      <c r="B105" s="193"/>
      <c r="C105" s="194"/>
      <c r="D105" s="186" t="s">
        <v>124</v>
      </c>
      <c r="E105" s="195" t="s">
        <v>19</v>
      </c>
      <c r="F105" s="196" t="s">
        <v>133</v>
      </c>
      <c r="G105" s="194"/>
      <c r="H105" s="197">
        <v>734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124</v>
      </c>
      <c r="AU105" s="203" t="s">
        <v>82</v>
      </c>
      <c r="AV105" s="13" t="s">
        <v>82</v>
      </c>
      <c r="AW105" s="13" t="s">
        <v>33</v>
      </c>
      <c r="AX105" s="13" t="s">
        <v>79</v>
      </c>
      <c r="AY105" s="203" t="s">
        <v>111</v>
      </c>
    </row>
    <row r="106" spans="1:65" s="2" customFormat="1" ht="16.5" customHeight="1">
      <c r="A106" s="34"/>
      <c r="B106" s="35"/>
      <c r="C106" s="173" t="s">
        <v>156</v>
      </c>
      <c r="D106" s="173" t="s">
        <v>113</v>
      </c>
      <c r="E106" s="174" t="s">
        <v>157</v>
      </c>
      <c r="F106" s="175" t="s">
        <v>158</v>
      </c>
      <c r="G106" s="176" t="s">
        <v>116</v>
      </c>
      <c r="H106" s="177">
        <v>734</v>
      </c>
      <c r="I106" s="178"/>
      <c r="J106" s="179">
        <f>ROUND(I106*H106,2)</f>
        <v>0</v>
      </c>
      <c r="K106" s="175" t="s">
        <v>117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118</v>
      </c>
      <c r="AT106" s="184" t="s">
        <v>113</v>
      </c>
      <c r="AU106" s="184" t="s">
        <v>82</v>
      </c>
      <c r="AY106" s="17" t="s">
        <v>111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118</v>
      </c>
      <c r="BM106" s="184" t="s">
        <v>159</v>
      </c>
    </row>
    <row r="107" spans="1:65" s="2" customFormat="1" ht="11.25">
      <c r="A107" s="34"/>
      <c r="B107" s="35"/>
      <c r="C107" s="36"/>
      <c r="D107" s="186" t="s">
        <v>120</v>
      </c>
      <c r="E107" s="36"/>
      <c r="F107" s="187" t="s">
        <v>160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120</v>
      </c>
      <c r="AU107" s="17" t="s">
        <v>82</v>
      </c>
    </row>
    <row r="108" spans="1:65" s="2" customFormat="1" ht="11.25">
      <c r="A108" s="34"/>
      <c r="B108" s="35"/>
      <c r="C108" s="36"/>
      <c r="D108" s="191" t="s">
        <v>122</v>
      </c>
      <c r="E108" s="36"/>
      <c r="F108" s="192" t="s">
        <v>161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122</v>
      </c>
      <c r="AU108" s="17" t="s">
        <v>82</v>
      </c>
    </row>
    <row r="109" spans="1:65" s="2" customFormat="1" ht="16.5" customHeight="1">
      <c r="A109" s="34"/>
      <c r="B109" s="35"/>
      <c r="C109" s="173" t="s">
        <v>162</v>
      </c>
      <c r="D109" s="173" t="s">
        <v>113</v>
      </c>
      <c r="E109" s="174" t="s">
        <v>163</v>
      </c>
      <c r="F109" s="175" t="s">
        <v>164</v>
      </c>
      <c r="G109" s="176" t="s">
        <v>116</v>
      </c>
      <c r="H109" s="177">
        <v>734</v>
      </c>
      <c r="I109" s="178"/>
      <c r="J109" s="179">
        <f>ROUND(I109*H109,2)</f>
        <v>0</v>
      </c>
      <c r="K109" s="175" t="s">
        <v>117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118</v>
      </c>
      <c r="AT109" s="184" t="s">
        <v>113</v>
      </c>
      <c r="AU109" s="184" t="s">
        <v>82</v>
      </c>
      <c r="AY109" s="17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118</v>
      </c>
      <c r="BM109" s="184" t="s">
        <v>165</v>
      </c>
    </row>
    <row r="110" spans="1:65" s="2" customFormat="1" ht="11.25">
      <c r="A110" s="34"/>
      <c r="B110" s="35"/>
      <c r="C110" s="36"/>
      <c r="D110" s="186" t="s">
        <v>120</v>
      </c>
      <c r="E110" s="36"/>
      <c r="F110" s="187" t="s">
        <v>166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120</v>
      </c>
      <c r="AU110" s="17" t="s">
        <v>82</v>
      </c>
    </row>
    <row r="111" spans="1:65" s="2" customFormat="1" ht="11.25">
      <c r="A111" s="34"/>
      <c r="B111" s="35"/>
      <c r="C111" s="36"/>
      <c r="D111" s="191" t="s">
        <v>122</v>
      </c>
      <c r="E111" s="36"/>
      <c r="F111" s="192" t="s">
        <v>167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122</v>
      </c>
      <c r="AU111" s="17" t="s">
        <v>82</v>
      </c>
    </row>
    <row r="112" spans="1:65" s="2" customFormat="1" ht="16.5" customHeight="1">
      <c r="A112" s="34"/>
      <c r="B112" s="35"/>
      <c r="C112" s="173" t="s">
        <v>139</v>
      </c>
      <c r="D112" s="173" t="s">
        <v>113</v>
      </c>
      <c r="E112" s="174" t="s">
        <v>168</v>
      </c>
      <c r="F112" s="175" t="s">
        <v>169</v>
      </c>
      <c r="G112" s="176" t="s">
        <v>116</v>
      </c>
      <c r="H112" s="177">
        <v>734</v>
      </c>
      <c r="I112" s="178"/>
      <c r="J112" s="179">
        <f>ROUND(I112*H112,2)</f>
        <v>0</v>
      </c>
      <c r="K112" s="175" t="s">
        <v>117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118</v>
      </c>
      <c r="AT112" s="184" t="s">
        <v>113</v>
      </c>
      <c r="AU112" s="184" t="s">
        <v>82</v>
      </c>
      <c r="AY112" s="17" t="s">
        <v>111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118</v>
      </c>
      <c r="BM112" s="184" t="s">
        <v>170</v>
      </c>
    </row>
    <row r="113" spans="1:65" s="2" customFormat="1" ht="11.25">
      <c r="A113" s="34"/>
      <c r="B113" s="35"/>
      <c r="C113" s="36"/>
      <c r="D113" s="186" t="s">
        <v>120</v>
      </c>
      <c r="E113" s="36"/>
      <c r="F113" s="187" t="s">
        <v>171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120</v>
      </c>
      <c r="AU113" s="17" t="s">
        <v>82</v>
      </c>
    </row>
    <row r="114" spans="1:65" s="2" customFormat="1" ht="11.25">
      <c r="A114" s="34"/>
      <c r="B114" s="35"/>
      <c r="C114" s="36"/>
      <c r="D114" s="191" t="s">
        <v>122</v>
      </c>
      <c r="E114" s="36"/>
      <c r="F114" s="192" t="s">
        <v>172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122</v>
      </c>
      <c r="AU114" s="17" t="s">
        <v>82</v>
      </c>
    </row>
    <row r="115" spans="1:65" s="2" customFormat="1" ht="19.5">
      <c r="A115" s="34"/>
      <c r="B115" s="35"/>
      <c r="C115" s="36"/>
      <c r="D115" s="186" t="s">
        <v>131</v>
      </c>
      <c r="E115" s="36"/>
      <c r="F115" s="204" t="s">
        <v>173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131</v>
      </c>
      <c r="AU115" s="17" t="s">
        <v>82</v>
      </c>
    </row>
    <row r="116" spans="1:65" s="2" customFormat="1" ht="16.5" customHeight="1">
      <c r="A116" s="34"/>
      <c r="B116" s="35"/>
      <c r="C116" s="173" t="s">
        <v>174</v>
      </c>
      <c r="D116" s="173" t="s">
        <v>113</v>
      </c>
      <c r="E116" s="174" t="s">
        <v>175</v>
      </c>
      <c r="F116" s="175" t="s">
        <v>176</v>
      </c>
      <c r="G116" s="176" t="s">
        <v>145</v>
      </c>
      <c r="H116" s="177">
        <v>21</v>
      </c>
      <c r="I116" s="178"/>
      <c r="J116" s="179">
        <f>ROUND(I116*H116,2)</f>
        <v>0</v>
      </c>
      <c r="K116" s="175" t="s">
        <v>117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118</v>
      </c>
      <c r="AT116" s="184" t="s">
        <v>113</v>
      </c>
      <c r="AU116" s="184" t="s">
        <v>82</v>
      </c>
      <c r="AY116" s="17" t="s">
        <v>111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118</v>
      </c>
      <c r="BM116" s="184" t="s">
        <v>177</v>
      </c>
    </row>
    <row r="117" spans="1:65" s="2" customFormat="1" ht="11.25">
      <c r="A117" s="34"/>
      <c r="B117" s="35"/>
      <c r="C117" s="36"/>
      <c r="D117" s="186" t="s">
        <v>120</v>
      </c>
      <c r="E117" s="36"/>
      <c r="F117" s="187" t="s">
        <v>178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120</v>
      </c>
      <c r="AU117" s="17" t="s">
        <v>82</v>
      </c>
    </row>
    <row r="118" spans="1:65" s="2" customFormat="1" ht="11.25">
      <c r="A118" s="34"/>
      <c r="B118" s="35"/>
      <c r="C118" s="36"/>
      <c r="D118" s="191" t="s">
        <v>122</v>
      </c>
      <c r="E118" s="36"/>
      <c r="F118" s="192" t="s">
        <v>179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122</v>
      </c>
      <c r="AU118" s="17" t="s">
        <v>82</v>
      </c>
    </row>
    <row r="119" spans="1:65" s="13" customFormat="1" ht="11.25">
      <c r="B119" s="193"/>
      <c r="C119" s="194"/>
      <c r="D119" s="186" t="s">
        <v>124</v>
      </c>
      <c r="E119" s="195" t="s">
        <v>19</v>
      </c>
      <c r="F119" s="196" t="s">
        <v>149</v>
      </c>
      <c r="G119" s="194"/>
      <c r="H119" s="197">
        <v>21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124</v>
      </c>
      <c r="AU119" s="203" t="s">
        <v>82</v>
      </c>
      <c r="AV119" s="13" t="s">
        <v>82</v>
      </c>
      <c r="AW119" s="13" t="s">
        <v>33</v>
      </c>
      <c r="AX119" s="13" t="s">
        <v>79</v>
      </c>
      <c r="AY119" s="203" t="s">
        <v>111</v>
      </c>
    </row>
    <row r="120" spans="1:65" s="2" customFormat="1" ht="16.5" customHeight="1">
      <c r="A120" s="34"/>
      <c r="B120" s="35"/>
      <c r="C120" s="205" t="s">
        <v>180</v>
      </c>
      <c r="D120" s="205" t="s">
        <v>135</v>
      </c>
      <c r="E120" s="206" t="s">
        <v>181</v>
      </c>
      <c r="F120" s="207" t="s">
        <v>182</v>
      </c>
      <c r="G120" s="208" t="s">
        <v>145</v>
      </c>
      <c r="H120" s="209">
        <v>21</v>
      </c>
      <c r="I120" s="210"/>
      <c r="J120" s="211">
        <f>ROUND(I120*H120,2)</f>
        <v>0</v>
      </c>
      <c r="K120" s="207" t="s">
        <v>19</v>
      </c>
      <c r="L120" s="212"/>
      <c r="M120" s="213" t="s">
        <v>19</v>
      </c>
      <c r="N120" s="214" t="s">
        <v>42</v>
      </c>
      <c r="O120" s="64"/>
      <c r="P120" s="182">
        <f>O120*H120</f>
        <v>0</v>
      </c>
      <c r="Q120" s="182">
        <v>0.03</v>
      </c>
      <c r="R120" s="182">
        <f>Q120*H120</f>
        <v>0.63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139</v>
      </c>
      <c r="AT120" s="184" t="s">
        <v>135</v>
      </c>
      <c r="AU120" s="184" t="s">
        <v>82</v>
      </c>
      <c r="AY120" s="17" t="s">
        <v>111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118</v>
      </c>
      <c r="BM120" s="184" t="s">
        <v>183</v>
      </c>
    </row>
    <row r="121" spans="1:65" s="2" customFormat="1" ht="11.25">
      <c r="A121" s="34"/>
      <c r="B121" s="35"/>
      <c r="C121" s="36"/>
      <c r="D121" s="186" t="s">
        <v>120</v>
      </c>
      <c r="E121" s="36"/>
      <c r="F121" s="187" t="s">
        <v>182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120</v>
      </c>
      <c r="AU121" s="17" t="s">
        <v>82</v>
      </c>
    </row>
    <row r="122" spans="1:65" s="2" customFormat="1" ht="39">
      <c r="A122" s="34"/>
      <c r="B122" s="35"/>
      <c r="C122" s="36"/>
      <c r="D122" s="186" t="s">
        <v>131</v>
      </c>
      <c r="E122" s="36"/>
      <c r="F122" s="204" t="s">
        <v>184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131</v>
      </c>
      <c r="AU122" s="17" t="s">
        <v>82</v>
      </c>
    </row>
    <row r="123" spans="1:65" s="2" customFormat="1" ht="16.5" customHeight="1">
      <c r="A123" s="34"/>
      <c r="B123" s="35"/>
      <c r="C123" s="173" t="s">
        <v>185</v>
      </c>
      <c r="D123" s="173" t="s">
        <v>113</v>
      </c>
      <c r="E123" s="174" t="s">
        <v>186</v>
      </c>
      <c r="F123" s="175" t="s">
        <v>187</v>
      </c>
      <c r="G123" s="176" t="s">
        <v>145</v>
      </c>
      <c r="H123" s="177">
        <v>21</v>
      </c>
      <c r="I123" s="178"/>
      <c r="J123" s="179">
        <f>ROUND(I123*H123,2)</f>
        <v>0</v>
      </c>
      <c r="K123" s="175" t="s">
        <v>117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6.0000000000000002E-5</v>
      </c>
      <c r="R123" s="182">
        <f>Q123*H123</f>
        <v>1.2600000000000001E-3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118</v>
      </c>
      <c r="AT123" s="184" t="s">
        <v>113</v>
      </c>
      <c r="AU123" s="184" t="s">
        <v>82</v>
      </c>
      <c r="AY123" s="17" t="s">
        <v>111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118</v>
      </c>
      <c r="BM123" s="184" t="s">
        <v>188</v>
      </c>
    </row>
    <row r="124" spans="1:65" s="2" customFormat="1" ht="11.25">
      <c r="A124" s="34"/>
      <c r="B124" s="35"/>
      <c r="C124" s="36"/>
      <c r="D124" s="186" t="s">
        <v>120</v>
      </c>
      <c r="E124" s="36"/>
      <c r="F124" s="187" t="s">
        <v>189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120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122</v>
      </c>
      <c r="E125" s="36"/>
      <c r="F125" s="192" t="s">
        <v>190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122</v>
      </c>
      <c r="AU125" s="17" t="s">
        <v>82</v>
      </c>
    </row>
    <row r="126" spans="1:65" s="2" customFormat="1" ht="19.5">
      <c r="A126" s="34"/>
      <c r="B126" s="35"/>
      <c r="C126" s="36"/>
      <c r="D126" s="186" t="s">
        <v>131</v>
      </c>
      <c r="E126" s="36"/>
      <c r="F126" s="204" t="s">
        <v>191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131</v>
      </c>
      <c r="AU126" s="17" t="s">
        <v>82</v>
      </c>
    </row>
    <row r="127" spans="1:65" s="13" customFormat="1" ht="11.25">
      <c r="B127" s="193"/>
      <c r="C127" s="194"/>
      <c r="D127" s="186" t="s">
        <v>124</v>
      </c>
      <c r="E127" s="195" t="s">
        <v>19</v>
      </c>
      <c r="F127" s="196" t="s">
        <v>149</v>
      </c>
      <c r="G127" s="194"/>
      <c r="H127" s="197">
        <v>21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124</v>
      </c>
      <c r="AU127" s="203" t="s">
        <v>82</v>
      </c>
      <c r="AV127" s="13" t="s">
        <v>82</v>
      </c>
      <c r="AW127" s="13" t="s">
        <v>33</v>
      </c>
      <c r="AX127" s="13" t="s">
        <v>79</v>
      </c>
      <c r="AY127" s="203" t="s">
        <v>111</v>
      </c>
    </row>
    <row r="128" spans="1:65" s="2" customFormat="1" ht="16.5" customHeight="1">
      <c r="A128" s="34"/>
      <c r="B128" s="35"/>
      <c r="C128" s="205" t="s">
        <v>192</v>
      </c>
      <c r="D128" s="205" t="s">
        <v>135</v>
      </c>
      <c r="E128" s="206" t="s">
        <v>193</v>
      </c>
      <c r="F128" s="207" t="s">
        <v>194</v>
      </c>
      <c r="G128" s="208" t="s">
        <v>145</v>
      </c>
      <c r="H128" s="209">
        <v>63</v>
      </c>
      <c r="I128" s="210"/>
      <c r="J128" s="211">
        <f>ROUND(I128*H128,2)</f>
        <v>0</v>
      </c>
      <c r="K128" s="207" t="s">
        <v>117</v>
      </c>
      <c r="L128" s="212"/>
      <c r="M128" s="213" t="s">
        <v>19</v>
      </c>
      <c r="N128" s="214" t="s">
        <v>42</v>
      </c>
      <c r="O128" s="64"/>
      <c r="P128" s="182">
        <f>O128*H128</f>
        <v>0</v>
      </c>
      <c r="Q128" s="182">
        <v>5.8999999999999999E-3</v>
      </c>
      <c r="R128" s="182">
        <f>Q128*H128</f>
        <v>0.37169999999999997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139</v>
      </c>
      <c r="AT128" s="184" t="s">
        <v>135</v>
      </c>
      <c r="AU128" s="184" t="s">
        <v>82</v>
      </c>
      <c r="AY128" s="17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79</v>
      </c>
      <c r="BK128" s="185">
        <f>ROUND(I128*H128,2)</f>
        <v>0</v>
      </c>
      <c r="BL128" s="17" t="s">
        <v>118</v>
      </c>
      <c r="BM128" s="184" t="s">
        <v>195</v>
      </c>
    </row>
    <row r="129" spans="1:65" s="2" customFormat="1" ht="11.25">
      <c r="A129" s="34"/>
      <c r="B129" s="35"/>
      <c r="C129" s="36"/>
      <c r="D129" s="186" t="s">
        <v>120</v>
      </c>
      <c r="E129" s="36"/>
      <c r="F129" s="187" t="s">
        <v>194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120</v>
      </c>
      <c r="AU129" s="17" t="s">
        <v>82</v>
      </c>
    </row>
    <row r="130" spans="1:65" s="13" customFormat="1" ht="11.25">
      <c r="B130" s="193"/>
      <c r="C130" s="194"/>
      <c r="D130" s="186" t="s">
        <v>124</v>
      </c>
      <c r="E130" s="195" t="s">
        <v>19</v>
      </c>
      <c r="F130" s="196" t="s">
        <v>196</v>
      </c>
      <c r="G130" s="194"/>
      <c r="H130" s="197">
        <v>63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124</v>
      </c>
      <c r="AU130" s="203" t="s">
        <v>82</v>
      </c>
      <c r="AV130" s="13" t="s">
        <v>82</v>
      </c>
      <c r="AW130" s="13" t="s">
        <v>33</v>
      </c>
      <c r="AX130" s="13" t="s">
        <v>79</v>
      </c>
      <c r="AY130" s="203" t="s">
        <v>111</v>
      </c>
    </row>
    <row r="131" spans="1:65" s="2" customFormat="1" ht="16.5" customHeight="1">
      <c r="A131" s="34"/>
      <c r="B131" s="35"/>
      <c r="C131" s="205" t="s">
        <v>197</v>
      </c>
      <c r="D131" s="205" t="s">
        <v>135</v>
      </c>
      <c r="E131" s="206" t="s">
        <v>198</v>
      </c>
      <c r="F131" s="207" t="s">
        <v>199</v>
      </c>
      <c r="G131" s="208" t="s">
        <v>145</v>
      </c>
      <c r="H131" s="209">
        <v>63</v>
      </c>
      <c r="I131" s="210"/>
      <c r="J131" s="211">
        <f>ROUND(I131*H131,2)</f>
        <v>0</v>
      </c>
      <c r="K131" s="207" t="s">
        <v>19</v>
      </c>
      <c r="L131" s="212"/>
      <c r="M131" s="213" t="s">
        <v>19</v>
      </c>
      <c r="N131" s="214" t="s">
        <v>42</v>
      </c>
      <c r="O131" s="64"/>
      <c r="P131" s="182">
        <f>O131*H131</f>
        <v>0</v>
      </c>
      <c r="Q131" s="182">
        <v>2E-3</v>
      </c>
      <c r="R131" s="182">
        <f>Q131*H131</f>
        <v>0.126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139</v>
      </c>
      <c r="AT131" s="184" t="s">
        <v>135</v>
      </c>
      <c r="AU131" s="184" t="s">
        <v>82</v>
      </c>
      <c r="AY131" s="17" t="s">
        <v>111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79</v>
      </c>
      <c r="BK131" s="185">
        <f>ROUND(I131*H131,2)</f>
        <v>0</v>
      </c>
      <c r="BL131" s="17" t="s">
        <v>118</v>
      </c>
      <c r="BM131" s="184" t="s">
        <v>200</v>
      </c>
    </row>
    <row r="132" spans="1:65" s="2" customFormat="1" ht="11.25">
      <c r="A132" s="34"/>
      <c r="B132" s="35"/>
      <c r="C132" s="36"/>
      <c r="D132" s="186" t="s">
        <v>120</v>
      </c>
      <c r="E132" s="36"/>
      <c r="F132" s="187" t="s">
        <v>199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120</v>
      </c>
      <c r="AU132" s="17" t="s">
        <v>82</v>
      </c>
    </row>
    <row r="133" spans="1:65" s="13" customFormat="1" ht="11.25">
      <c r="B133" s="193"/>
      <c r="C133" s="194"/>
      <c r="D133" s="186" t="s">
        <v>124</v>
      </c>
      <c r="E133" s="195" t="s">
        <v>19</v>
      </c>
      <c r="F133" s="196" t="s">
        <v>201</v>
      </c>
      <c r="G133" s="194"/>
      <c r="H133" s="197">
        <v>63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124</v>
      </c>
      <c r="AU133" s="203" t="s">
        <v>82</v>
      </c>
      <c r="AV133" s="13" t="s">
        <v>82</v>
      </c>
      <c r="AW133" s="13" t="s">
        <v>33</v>
      </c>
      <c r="AX133" s="13" t="s">
        <v>79</v>
      </c>
      <c r="AY133" s="203" t="s">
        <v>111</v>
      </c>
    </row>
    <row r="134" spans="1:65" s="2" customFormat="1" ht="16.5" customHeight="1">
      <c r="A134" s="34"/>
      <c r="B134" s="35"/>
      <c r="C134" s="173" t="s">
        <v>202</v>
      </c>
      <c r="D134" s="173" t="s">
        <v>113</v>
      </c>
      <c r="E134" s="174" t="s">
        <v>203</v>
      </c>
      <c r="F134" s="175" t="s">
        <v>204</v>
      </c>
      <c r="G134" s="176" t="s">
        <v>145</v>
      </c>
      <c r="H134" s="177">
        <v>21</v>
      </c>
      <c r="I134" s="178"/>
      <c r="J134" s="179">
        <f>ROUND(I134*H134,2)</f>
        <v>0</v>
      </c>
      <c r="K134" s="175" t="s">
        <v>117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118</v>
      </c>
      <c r="AT134" s="184" t="s">
        <v>113</v>
      </c>
      <c r="AU134" s="184" t="s">
        <v>82</v>
      </c>
      <c r="AY134" s="17" t="s">
        <v>111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118</v>
      </c>
      <c r="BM134" s="184" t="s">
        <v>205</v>
      </c>
    </row>
    <row r="135" spans="1:65" s="2" customFormat="1" ht="11.25">
      <c r="A135" s="34"/>
      <c r="B135" s="35"/>
      <c r="C135" s="36"/>
      <c r="D135" s="186" t="s">
        <v>120</v>
      </c>
      <c r="E135" s="36"/>
      <c r="F135" s="187" t="s">
        <v>206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120</v>
      </c>
      <c r="AU135" s="17" t="s">
        <v>82</v>
      </c>
    </row>
    <row r="136" spans="1:65" s="2" customFormat="1" ht="11.25">
      <c r="A136" s="34"/>
      <c r="B136" s="35"/>
      <c r="C136" s="36"/>
      <c r="D136" s="191" t="s">
        <v>122</v>
      </c>
      <c r="E136" s="36"/>
      <c r="F136" s="192" t="s">
        <v>207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122</v>
      </c>
      <c r="AU136" s="17" t="s">
        <v>82</v>
      </c>
    </row>
    <row r="137" spans="1:65" s="2" customFormat="1" ht="19.5">
      <c r="A137" s="34"/>
      <c r="B137" s="35"/>
      <c r="C137" s="36"/>
      <c r="D137" s="186" t="s">
        <v>131</v>
      </c>
      <c r="E137" s="36"/>
      <c r="F137" s="204" t="s">
        <v>208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131</v>
      </c>
      <c r="AU137" s="17" t="s">
        <v>82</v>
      </c>
    </row>
    <row r="138" spans="1:65" s="2" customFormat="1" ht="16.5" customHeight="1">
      <c r="A138" s="34"/>
      <c r="B138" s="35"/>
      <c r="C138" s="173" t="s">
        <v>8</v>
      </c>
      <c r="D138" s="173" t="s">
        <v>113</v>
      </c>
      <c r="E138" s="174" t="s">
        <v>209</v>
      </c>
      <c r="F138" s="175" t="s">
        <v>210</v>
      </c>
      <c r="G138" s="176" t="s">
        <v>145</v>
      </c>
      <c r="H138" s="177">
        <v>21</v>
      </c>
      <c r="I138" s="178"/>
      <c r="J138" s="179">
        <f>ROUND(I138*H138,2)</f>
        <v>0</v>
      </c>
      <c r="K138" s="175" t="s">
        <v>117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2.0799999999999998E-3</v>
      </c>
      <c r="R138" s="182">
        <f>Q138*H138</f>
        <v>4.3679999999999997E-2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118</v>
      </c>
      <c r="AT138" s="184" t="s">
        <v>113</v>
      </c>
      <c r="AU138" s="184" t="s">
        <v>82</v>
      </c>
      <c r="AY138" s="17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118</v>
      </c>
      <c r="BM138" s="184" t="s">
        <v>211</v>
      </c>
    </row>
    <row r="139" spans="1:65" s="2" customFormat="1" ht="11.25">
      <c r="A139" s="34"/>
      <c r="B139" s="35"/>
      <c r="C139" s="36"/>
      <c r="D139" s="186" t="s">
        <v>120</v>
      </c>
      <c r="E139" s="36"/>
      <c r="F139" s="187" t="s">
        <v>212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120</v>
      </c>
      <c r="AU139" s="17" t="s">
        <v>82</v>
      </c>
    </row>
    <row r="140" spans="1:65" s="2" customFormat="1" ht="11.25">
      <c r="A140" s="34"/>
      <c r="B140" s="35"/>
      <c r="C140" s="36"/>
      <c r="D140" s="191" t="s">
        <v>122</v>
      </c>
      <c r="E140" s="36"/>
      <c r="F140" s="192" t="s">
        <v>213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122</v>
      </c>
      <c r="AU140" s="17" t="s">
        <v>82</v>
      </c>
    </row>
    <row r="141" spans="1:65" s="2" customFormat="1" ht="29.25">
      <c r="A141" s="34"/>
      <c r="B141" s="35"/>
      <c r="C141" s="36"/>
      <c r="D141" s="186" t="s">
        <v>131</v>
      </c>
      <c r="E141" s="36"/>
      <c r="F141" s="204" t="s">
        <v>214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131</v>
      </c>
      <c r="AU141" s="17" t="s">
        <v>82</v>
      </c>
    </row>
    <row r="142" spans="1:65" s="2" customFormat="1" ht="16.5" customHeight="1">
      <c r="A142" s="34"/>
      <c r="B142" s="35"/>
      <c r="C142" s="173" t="s">
        <v>215</v>
      </c>
      <c r="D142" s="173" t="s">
        <v>113</v>
      </c>
      <c r="E142" s="174" t="s">
        <v>216</v>
      </c>
      <c r="F142" s="175" t="s">
        <v>217</v>
      </c>
      <c r="G142" s="176" t="s">
        <v>145</v>
      </c>
      <c r="H142" s="177">
        <v>42</v>
      </c>
      <c r="I142" s="178"/>
      <c r="J142" s="179">
        <f>ROUND(I142*H142,2)</f>
        <v>0</v>
      </c>
      <c r="K142" s="175" t="s">
        <v>117</v>
      </c>
      <c r="L142" s="39"/>
      <c r="M142" s="180" t="s">
        <v>19</v>
      </c>
      <c r="N142" s="181" t="s">
        <v>42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118</v>
      </c>
      <c r="AT142" s="184" t="s">
        <v>113</v>
      </c>
      <c r="AU142" s="184" t="s">
        <v>82</v>
      </c>
      <c r="AY142" s="17" t="s">
        <v>111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118</v>
      </c>
      <c r="BM142" s="184" t="s">
        <v>218</v>
      </c>
    </row>
    <row r="143" spans="1:65" s="2" customFormat="1" ht="11.25">
      <c r="A143" s="34"/>
      <c r="B143" s="35"/>
      <c r="C143" s="36"/>
      <c r="D143" s="186" t="s">
        <v>120</v>
      </c>
      <c r="E143" s="36"/>
      <c r="F143" s="187" t="s">
        <v>219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120</v>
      </c>
      <c r="AU143" s="17" t="s">
        <v>82</v>
      </c>
    </row>
    <row r="144" spans="1:65" s="2" customFormat="1" ht="11.25">
      <c r="A144" s="34"/>
      <c r="B144" s="35"/>
      <c r="C144" s="36"/>
      <c r="D144" s="191" t="s">
        <v>122</v>
      </c>
      <c r="E144" s="36"/>
      <c r="F144" s="192" t="s">
        <v>220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122</v>
      </c>
      <c r="AU144" s="17" t="s">
        <v>82</v>
      </c>
    </row>
    <row r="145" spans="1:65" s="13" customFormat="1" ht="11.25">
      <c r="B145" s="193"/>
      <c r="C145" s="194"/>
      <c r="D145" s="186" t="s">
        <v>124</v>
      </c>
      <c r="E145" s="195" t="s">
        <v>19</v>
      </c>
      <c r="F145" s="196" t="s">
        <v>221</v>
      </c>
      <c r="G145" s="194"/>
      <c r="H145" s="197">
        <v>21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124</v>
      </c>
      <c r="AU145" s="203" t="s">
        <v>82</v>
      </c>
      <c r="AV145" s="13" t="s">
        <v>82</v>
      </c>
      <c r="AW145" s="13" t="s">
        <v>33</v>
      </c>
      <c r="AX145" s="13" t="s">
        <v>71</v>
      </c>
      <c r="AY145" s="203" t="s">
        <v>111</v>
      </c>
    </row>
    <row r="146" spans="1:65" s="13" customFormat="1" ht="11.25">
      <c r="B146" s="193"/>
      <c r="C146" s="194"/>
      <c r="D146" s="186" t="s">
        <v>124</v>
      </c>
      <c r="E146" s="195" t="s">
        <v>19</v>
      </c>
      <c r="F146" s="196" t="s">
        <v>222</v>
      </c>
      <c r="G146" s="194"/>
      <c r="H146" s="197">
        <v>21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124</v>
      </c>
      <c r="AU146" s="203" t="s">
        <v>82</v>
      </c>
      <c r="AV146" s="13" t="s">
        <v>82</v>
      </c>
      <c r="AW146" s="13" t="s">
        <v>33</v>
      </c>
      <c r="AX146" s="13" t="s">
        <v>71</v>
      </c>
      <c r="AY146" s="203" t="s">
        <v>111</v>
      </c>
    </row>
    <row r="147" spans="1:65" s="2" customFormat="1" ht="16.5" customHeight="1">
      <c r="A147" s="34"/>
      <c r="B147" s="35"/>
      <c r="C147" s="205" t="s">
        <v>223</v>
      </c>
      <c r="D147" s="205" t="s">
        <v>135</v>
      </c>
      <c r="E147" s="206" t="s">
        <v>224</v>
      </c>
      <c r="F147" s="207" t="s">
        <v>225</v>
      </c>
      <c r="G147" s="208" t="s">
        <v>226</v>
      </c>
      <c r="H147" s="209">
        <v>126</v>
      </c>
      <c r="I147" s="210"/>
      <c r="J147" s="211">
        <f>ROUND(I147*H147,2)</f>
        <v>0</v>
      </c>
      <c r="K147" s="207" t="s">
        <v>19</v>
      </c>
      <c r="L147" s="212"/>
      <c r="M147" s="213" t="s">
        <v>19</v>
      </c>
      <c r="N147" s="214" t="s">
        <v>42</v>
      </c>
      <c r="O147" s="64"/>
      <c r="P147" s="182">
        <f>O147*H147</f>
        <v>0</v>
      </c>
      <c r="Q147" s="182">
        <v>1.0000000000000001E-5</v>
      </c>
      <c r="R147" s="182">
        <f>Q147*H147</f>
        <v>1.2600000000000001E-3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139</v>
      </c>
      <c r="AT147" s="184" t="s">
        <v>135</v>
      </c>
      <c r="AU147" s="184" t="s">
        <v>82</v>
      </c>
      <c r="AY147" s="17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79</v>
      </c>
      <c r="BK147" s="185">
        <f>ROUND(I147*H147,2)</f>
        <v>0</v>
      </c>
      <c r="BL147" s="17" t="s">
        <v>118</v>
      </c>
      <c r="BM147" s="184" t="s">
        <v>227</v>
      </c>
    </row>
    <row r="148" spans="1:65" s="2" customFormat="1" ht="11.25">
      <c r="A148" s="34"/>
      <c r="B148" s="35"/>
      <c r="C148" s="36"/>
      <c r="D148" s="186" t="s">
        <v>120</v>
      </c>
      <c r="E148" s="36"/>
      <c r="F148" s="187" t="s">
        <v>225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120</v>
      </c>
      <c r="AU148" s="17" t="s">
        <v>82</v>
      </c>
    </row>
    <row r="149" spans="1:65" s="13" customFormat="1" ht="11.25">
      <c r="B149" s="193"/>
      <c r="C149" s="194"/>
      <c r="D149" s="186" t="s">
        <v>124</v>
      </c>
      <c r="E149" s="195" t="s">
        <v>19</v>
      </c>
      <c r="F149" s="196" t="s">
        <v>228</v>
      </c>
      <c r="G149" s="194"/>
      <c r="H149" s="197">
        <v>126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124</v>
      </c>
      <c r="AU149" s="203" t="s">
        <v>82</v>
      </c>
      <c r="AV149" s="13" t="s">
        <v>82</v>
      </c>
      <c r="AW149" s="13" t="s">
        <v>33</v>
      </c>
      <c r="AX149" s="13" t="s">
        <v>79</v>
      </c>
      <c r="AY149" s="203" t="s">
        <v>111</v>
      </c>
    </row>
    <row r="150" spans="1:65" s="2" customFormat="1" ht="16.5" customHeight="1">
      <c r="A150" s="34"/>
      <c r="B150" s="35"/>
      <c r="C150" s="205" t="s">
        <v>229</v>
      </c>
      <c r="D150" s="205" t="s">
        <v>135</v>
      </c>
      <c r="E150" s="206" t="s">
        <v>230</v>
      </c>
      <c r="F150" s="207" t="s">
        <v>231</v>
      </c>
      <c r="G150" s="208" t="s">
        <v>138</v>
      </c>
      <c r="H150" s="209">
        <v>0.52500000000000002</v>
      </c>
      <c r="I150" s="210"/>
      <c r="J150" s="211">
        <f>ROUND(I150*H150,2)</f>
        <v>0</v>
      </c>
      <c r="K150" s="207" t="s">
        <v>19</v>
      </c>
      <c r="L150" s="212"/>
      <c r="M150" s="213" t="s">
        <v>19</v>
      </c>
      <c r="N150" s="214" t="s">
        <v>42</v>
      </c>
      <c r="O150" s="64"/>
      <c r="P150" s="182">
        <f>O150*H150</f>
        <v>0</v>
      </c>
      <c r="Q150" s="182">
        <v>1E-3</v>
      </c>
      <c r="R150" s="182">
        <f>Q150*H150</f>
        <v>5.2500000000000008E-4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139</v>
      </c>
      <c r="AT150" s="184" t="s">
        <v>135</v>
      </c>
      <c r="AU150" s="184" t="s">
        <v>82</v>
      </c>
      <c r="AY150" s="17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118</v>
      </c>
      <c r="BM150" s="184" t="s">
        <v>232</v>
      </c>
    </row>
    <row r="151" spans="1:65" s="2" customFormat="1" ht="11.25">
      <c r="A151" s="34"/>
      <c r="B151" s="35"/>
      <c r="C151" s="36"/>
      <c r="D151" s="186" t="s">
        <v>120</v>
      </c>
      <c r="E151" s="36"/>
      <c r="F151" s="187" t="s">
        <v>231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120</v>
      </c>
      <c r="AU151" s="17" t="s">
        <v>82</v>
      </c>
    </row>
    <row r="152" spans="1:65" s="13" customFormat="1" ht="11.25">
      <c r="B152" s="193"/>
      <c r="C152" s="194"/>
      <c r="D152" s="186" t="s">
        <v>124</v>
      </c>
      <c r="E152" s="195" t="s">
        <v>19</v>
      </c>
      <c r="F152" s="196" t="s">
        <v>233</v>
      </c>
      <c r="G152" s="194"/>
      <c r="H152" s="197">
        <v>0.52500000000000002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124</v>
      </c>
      <c r="AU152" s="203" t="s">
        <v>82</v>
      </c>
      <c r="AV152" s="13" t="s">
        <v>82</v>
      </c>
      <c r="AW152" s="13" t="s">
        <v>33</v>
      </c>
      <c r="AX152" s="13" t="s">
        <v>79</v>
      </c>
      <c r="AY152" s="203" t="s">
        <v>111</v>
      </c>
    </row>
    <row r="153" spans="1:65" s="2" customFormat="1" ht="21.75" customHeight="1">
      <c r="A153" s="34"/>
      <c r="B153" s="35"/>
      <c r="C153" s="173" t="s">
        <v>234</v>
      </c>
      <c r="D153" s="173" t="s">
        <v>113</v>
      </c>
      <c r="E153" s="174" t="s">
        <v>235</v>
      </c>
      <c r="F153" s="175" t="s">
        <v>236</v>
      </c>
      <c r="G153" s="176" t="s">
        <v>116</v>
      </c>
      <c r="H153" s="177">
        <v>734</v>
      </c>
      <c r="I153" s="178"/>
      <c r="J153" s="179">
        <f>ROUND(I153*H153,2)</f>
        <v>0</v>
      </c>
      <c r="K153" s="175" t="s">
        <v>117</v>
      </c>
      <c r="L153" s="39"/>
      <c r="M153" s="180" t="s">
        <v>19</v>
      </c>
      <c r="N153" s="181" t="s">
        <v>42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118</v>
      </c>
      <c r="AT153" s="184" t="s">
        <v>113</v>
      </c>
      <c r="AU153" s="184" t="s">
        <v>82</v>
      </c>
      <c r="AY153" s="17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79</v>
      </c>
      <c r="BK153" s="185">
        <f>ROUND(I153*H153,2)</f>
        <v>0</v>
      </c>
      <c r="BL153" s="17" t="s">
        <v>118</v>
      </c>
      <c r="BM153" s="184" t="s">
        <v>237</v>
      </c>
    </row>
    <row r="154" spans="1:65" s="2" customFormat="1" ht="19.5">
      <c r="A154" s="34"/>
      <c r="B154" s="35"/>
      <c r="C154" s="36"/>
      <c r="D154" s="186" t="s">
        <v>120</v>
      </c>
      <c r="E154" s="36"/>
      <c r="F154" s="187" t="s">
        <v>238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120</v>
      </c>
      <c r="AU154" s="17" t="s">
        <v>82</v>
      </c>
    </row>
    <row r="155" spans="1:65" s="2" customFormat="1" ht="11.25">
      <c r="A155" s="34"/>
      <c r="B155" s="35"/>
      <c r="C155" s="36"/>
      <c r="D155" s="191" t="s">
        <v>122</v>
      </c>
      <c r="E155" s="36"/>
      <c r="F155" s="192" t="s">
        <v>239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122</v>
      </c>
      <c r="AU155" s="17" t="s">
        <v>82</v>
      </c>
    </row>
    <row r="156" spans="1:65" s="2" customFormat="1" ht="19.5">
      <c r="A156" s="34"/>
      <c r="B156" s="35"/>
      <c r="C156" s="36"/>
      <c r="D156" s="186" t="s">
        <v>131</v>
      </c>
      <c r="E156" s="36"/>
      <c r="F156" s="204" t="s">
        <v>240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131</v>
      </c>
      <c r="AU156" s="17" t="s">
        <v>82</v>
      </c>
    </row>
    <row r="157" spans="1:65" s="13" customFormat="1" ht="11.25">
      <c r="B157" s="193"/>
      <c r="C157" s="194"/>
      <c r="D157" s="186" t="s">
        <v>124</v>
      </c>
      <c r="E157" s="195" t="s">
        <v>19</v>
      </c>
      <c r="F157" s="196" t="s">
        <v>133</v>
      </c>
      <c r="G157" s="194"/>
      <c r="H157" s="197">
        <v>734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124</v>
      </c>
      <c r="AU157" s="203" t="s">
        <v>82</v>
      </c>
      <c r="AV157" s="13" t="s">
        <v>82</v>
      </c>
      <c r="AW157" s="13" t="s">
        <v>33</v>
      </c>
      <c r="AX157" s="13" t="s">
        <v>79</v>
      </c>
      <c r="AY157" s="203" t="s">
        <v>111</v>
      </c>
    </row>
    <row r="158" spans="1:65" s="2" customFormat="1" ht="16.5" customHeight="1">
      <c r="A158" s="34"/>
      <c r="B158" s="35"/>
      <c r="C158" s="173" t="s">
        <v>241</v>
      </c>
      <c r="D158" s="173" t="s">
        <v>113</v>
      </c>
      <c r="E158" s="174" t="s">
        <v>242</v>
      </c>
      <c r="F158" s="175" t="s">
        <v>243</v>
      </c>
      <c r="G158" s="176" t="s">
        <v>116</v>
      </c>
      <c r="H158" s="177">
        <v>21</v>
      </c>
      <c r="I158" s="178"/>
      <c r="J158" s="179">
        <f>ROUND(I158*H158,2)</f>
        <v>0</v>
      </c>
      <c r="K158" s="175" t="s">
        <v>117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118</v>
      </c>
      <c r="AT158" s="184" t="s">
        <v>113</v>
      </c>
      <c r="AU158" s="184" t="s">
        <v>82</v>
      </c>
      <c r="AY158" s="17" t="s">
        <v>111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79</v>
      </c>
      <c r="BK158" s="185">
        <f>ROUND(I158*H158,2)</f>
        <v>0</v>
      </c>
      <c r="BL158" s="17" t="s">
        <v>118</v>
      </c>
      <c r="BM158" s="184" t="s">
        <v>244</v>
      </c>
    </row>
    <row r="159" spans="1:65" s="2" customFormat="1" ht="11.25">
      <c r="A159" s="34"/>
      <c r="B159" s="35"/>
      <c r="C159" s="36"/>
      <c r="D159" s="186" t="s">
        <v>120</v>
      </c>
      <c r="E159" s="36"/>
      <c r="F159" s="187" t="s">
        <v>245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120</v>
      </c>
      <c r="AU159" s="17" t="s">
        <v>82</v>
      </c>
    </row>
    <row r="160" spans="1:65" s="2" customFormat="1" ht="11.25">
      <c r="A160" s="34"/>
      <c r="B160" s="35"/>
      <c r="C160" s="36"/>
      <c r="D160" s="191" t="s">
        <v>122</v>
      </c>
      <c r="E160" s="36"/>
      <c r="F160" s="192" t="s">
        <v>246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122</v>
      </c>
      <c r="AU160" s="17" t="s">
        <v>82</v>
      </c>
    </row>
    <row r="161" spans="1:65" s="2" customFormat="1" ht="19.5">
      <c r="A161" s="34"/>
      <c r="B161" s="35"/>
      <c r="C161" s="36"/>
      <c r="D161" s="186" t="s">
        <v>131</v>
      </c>
      <c r="E161" s="36"/>
      <c r="F161" s="204" t="s">
        <v>247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131</v>
      </c>
      <c r="AU161" s="17" t="s">
        <v>82</v>
      </c>
    </row>
    <row r="162" spans="1:65" s="13" customFormat="1" ht="11.25">
      <c r="B162" s="193"/>
      <c r="C162" s="194"/>
      <c r="D162" s="186" t="s">
        <v>124</v>
      </c>
      <c r="E162" s="195" t="s">
        <v>19</v>
      </c>
      <c r="F162" s="196" t="s">
        <v>248</v>
      </c>
      <c r="G162" s="194"/>
      <c r="H162" s="197">
        <v>21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124</v>
      </c>
      <c r="AU162" s="203" t="s">
        <v>82</v>
      </c>
      <c r="AV162" s="13" t="s">
        <v>82</v>
      </c>
      <c r="AW162" s="13" t="s">
        <v>33</v>
      </c>
      <c r="AX162" s="13" t="s">
        <v>79</v>
      </c>
      <c r="AY162" s="203" t="s">
        <v>111</v>
      </c>
    </row>
    <row r="163" spans="1:65" s="2" customFormat="1" ht="16.5" customHeight="1">
      <c r="A163" s="34"/>
      <c r="B163" s="35"/>
      <c r="C163" s="205" t="s">
        <v>7</v>
      </c>
      <c r="D163" s="205" t="s">
        <v>135</v>
      </c>
      <c r="E163" s="206" t="s">
        <v>249</v>
      </c>
      <c r="F163" s="207" t="s">
        <v>250</v>
      </c>
      <c r="G163" s="208" t="s">
        <v>251</v>
      </c>
      <c r="H163" s="209">
        <v>3.15</v>
      </c>
      <c r="I163" s="210"/>
      <c r="J163" s="211">
        <f>ROUND(I163*H163,2)</f>
        <v>0</v>
      </c>
      <c r="K163" s="207" t="s">
        <v>117</v>
      </c>
      <c r="L163" s="212"/>
      <c r="M163" s="213" t="s">
        <v>19</v>
      </c>
      <c r="N163" s="214" t="s">
        <v>42</v>
      </c>
      <c r="O163" s="64"/>
      <c r="P163" s="182">
        <f>O163*H163</f>
        <v>0</v>
      </c>
      <c r="Q163" s="182">
        <v>0.2</v>
      </c>
      <c r="R163" s="182">
        <f>Q163*H163</f>
        <v>0.63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139</v>
      </c>
      <c r="AT163" s="184" t="s">
        <v>135</v>
      </c>
      <c r="AU163" s="184" t="s">
        <v>82</v>
      </c>
      <c r="AY163" s="17" t="s">
        <v>111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79</v>
      </c>
      <c r="BK163" s="185">
        <f>ROUND(I163*H163,2)</f>
        <v>0</v>
      </c>
      <c r="BL163" s="17" t="s">
        <v>118</v>
      </c>
      <c r="BM163" s="184" t="s">
        <v>252</v>
      </c>
    </row>
    <row r="164" spans="1:65" s="2" customFormat="1" ht="11.25">
      <c r="A164" s="34"/>
      <c r="B164" s="35"/>
      <c r="C164" s="36"/>
      <c r="D164" s="186" t="s">
        <v>120</v>
      </c>
      <c r="E164" s="36"/>
      <c r="F164" s="187" t="s">
        <v>250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120</v>
      </c>
      <c r="AU164" s="17" t="s">
        <v>82</v>
      </c>
    </row>
    <row r="165" spans="1:65" s="13" customFormat="1" ht="11.25">
      <c r="B165" s="193"/>
      <c r="C165" s="194"/>
      <c r="D165" s="186" t="s">
        <v>124</v>
      </c>
      <c r="E165" s="195" t="s">
        <v>19</v>
      </c>
      <c r="F165" s="196" t="s">
        <v>253</v>
      </c>
      <c r="G165" s="194"/>
      <c r="H165" s="197">
        <v>3.15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124</v>
      </c>
      <c r="AU165" s="203" t="s">
        <v>82</v>
      </c>
      <c r="AV165" s="13" t="s">
        <v>82</v>
      </c>
      <c r="AW165" s="13" t="s">
        <v>33</v>
      </c>
      <c r="AX165" s="13" t="s">
        <v>79</v>
      </c>
      <c r="AY165" s="203" t="s">
        <v>111</v>
      </c>
    </row>
    <row r="166" spans="1:65" s="2" customFormat="1" ht="16.5" customHeight="1">
      <c r="A166" s="34"/>
      <c r="B166" s="35"/>
      <c r="C166" s="173" t="s">
        <v>254</v>
      </c>
      <c r="D166" s="173" t="s">
        <v>113</v>
      </c>
      <c r="E166" s="174" t="s">
        <v>255</v>
      </c>
      <c r="F166" s="175" t="s">
        <v>256</v>
      </c>
      <c r="G166" s="176" t="s">
        <v>251</v>
      </c>
      <c r="H166" s="177">
        <v>1.26</v>
      </c>
      <c r="I166" s="178"/>
      <c r="J166" s="179">
        <f>ROUND(I166*H166,2)</f>
        <v>0</v>
      </c>
      <c r="K166" s="175" t="s">
        <v>117</v>
      </c>
      <c r="L166" s="39"/>
      <c r="M166" s="180" t="s">
        <v>19</v>
      </c>
      <c r="N166" s="181" t="s">
        <v>42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118</v>
      </c>
      <c r="AT166" s="184" t="s">
        <v>113</v>
      </c>
      <c r="AU166" s="184" t="s">
        <v>82</v>
      </c>
      <c r="AY166" s="17" t="s">
        <v>111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79</v>
      </c>
      <c r="BK166" s="185">
        <f>ROUND(I166*H166,2)</f>
        <v>0</v>
      </c>
      <c r="BL166" s="17" t="s">
        <v>118</v>
      </c>
      <c r="BM166" s="184" t="s">
        <v>257</v>
      </c>
    </row>
    <row r="167" spans="1:65" s="2" customFormat="1" ht="11.25">
      <c r="A167" s="34"/>
      <c r="B167" s="35"/>
      <c r="C167" s="36"/>
      <c r="D167" s="186" t="s">
        <v>120</v>
      </c>
      <c r="E167" s="36"/>
      <c r="F167" s="187" t="s">
        <v>258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120</v>
      </c>
      <c r="AU167" s="17" t="s">
        <v>82</v>
      </c>
    </row>
    <row r="168" spans="1:65" s="2" customFormat="1" ht="11.25">
      <c r="A168" s="34"/>
      <c r="B168" s="35"/>
      <c r="C168" s="36"/>
      <c r="D168" s="191" t="s">
        <v>122</v>
      </c>
      <c r="E168" s="36"/>
      <c r="F168" s="192" t="s">
        <v>259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122</v>
      </c>
      <c r="AU168" s="17" t="s">
        <v>82</v>
      </c>
    </row>
    <row r="169" spans="1:65" s="2" customFormat="1" ht="19.5">
      <c r="A169" s="34"/>
      <c r="B169" s="35"/>
      <c r="C169" s="36"/>
      <c r="D169" s="186" t="s">
        <v>131</v>
      </c>
      <c r="E169" s="36"/>
      <c r="F169" s="204" t="s">
        <v>260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131</v>
      </c>
      <c r="AU169" s="17" t="s">
        <v>82</v>
      </c>
    </row>
    <row r="170" spans="1:65" s="13" customFormat="1" ht="11.25">
      <c r="B170" s="193"/>
      <c r="C170" s="194"/>
      <c r="D170" s="186" t="s">
        <v>124</v>
      </c>
      <c r="E170" s="195" t="s">
        <v>19</v>
      </c>
      <c r="F170" s="196" t="s">
        <v>261</v>
      </c>
      <c r="G170" s="194"/>
      <c r="H170" s="197">
        <v>1.26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124</v>
      </c>
      <c r="AU170" s="203" t="s">
        <v>82</v>
      </c>
      <c r="AV170" s="13" t="s">
        <v>82</v>
      </c>
      <c r="AW170" s="13" t="s">
        <v>33</v>
      </c>
      <c r="AX170" s="13" t="s">
        <v>79</v>
      </c>
      <c r="AY170" s="203" t="s">
        <v>111</v>
      </c>
    </row>
    <row r="171" spans="1:65" s="2" customFormat="1" ht="16.5" customHeight="1">
      <c r="A171" s="34"/>
      <c r="B171" s="35"/>
      <c r="C171" s="173" t="s">
        <v>262</v>
      </c>
      <c r="D171" s="173" t="s">
        <v>113</v>
      </c>
      <c r="E171" s="174" t="s">
        <v>263</v>
      </c>
      <c r="F171" s="175" t="s">
        <v>264</v>
      </c>
      <c r="G171" s="176" t="s">
        <v>251</v>
      </c>
      <c r="H171" s="177">
        <v>1.26</v>
      </c>
      <c r="I171" s="178"/>
      <c r="J171" s="179">
        <f>ROUND(I171*H171,2)</f>
        <v>0</v>
      </c>
      <c r="K171" s="175" t="s">
        <v>117</v>
      </c>
      <c r="L171" s="39"/>
      <c r="M171" s="180" t="s">
        <v>19</v>
      </c>
      <c r="N171" s="181" t="s">
        <v>42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118</v>
      </c>
      <c r="AT171" s="184" t="s">
        <v>113</v>
      </c>
      <c r="AU171" s="184" t="s">
        <v>82</v>
      </c>
      <c r="AY171" s="17" t="s">
        <v>111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79</v>
      </c>
      <c r="BK171" s="185">
        <f>ROUND(I171*H171,2)</f>
        <v>0</v>
      </c>
      <c r="BL171" s="17" t="s">
        <v>118</v>
      </c>
      <c r="BM171" s="184" t="s">
        <v>265</v>
      </c>
    </row>
    <row r="172" spans="1:65" s="2" customFormat="1" ht="11.25">
      <c r="A172" s="34"/>
      <c r="B172" s="35"/>
      <c r="C172" s="36"/>
      <c r="D172" s="186" t="s">
        <v>120</v>
      </c>
      <c r="E172" s="36"/>
      <c r="F172" s="187" t="s">
        <v>266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120</v>
      </c>
      <c r="AU172" s="17" t="s">
        <v>82</v>
      </c>
    </row>
    <row r="173" spans="1:65" s="2" customFormat="1" ht="11.25">
      <c r="A173" s="34"/>
      <c r="B173" s="35"/>
      <c r="C173" s="36"/>
      <c r="D173" s="191" t="s">
        <v>122</v>
      </c>
      <c r="E173" s="36"/>
      <c r="F173" s="192" t="s">
        <v>267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122</v>
      </c>
      <c r="AU173" s="17" t="s">
        <v>82</v>
      </c>
    </row>
    <row r="174" spans="1:65" s="12" customFormat="1" ht="22.9" customHeight="1">
      <c r="B174" s="157"/>
      <c r="C174" s="158"/>
      <c r="D174" s="159" t="s">
        <v>70</v>
      </c>
      <c r="E174" s="171" t="s">
        <v>268</v>
      </c>
      <c r="F174" s="171" t="s">
        <v>269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f>SUM(P175:P177)</f>
        <v>0</v>
      </c>
      <c r="Q174" s="165"/>
      <c r="R174" s="166">
        <f>SUM(R175:R177)</f>
        <v>0</v>
      </c>
      <c r="S174" s="165"/>
      <c r="T174" s="167">
        <f>SUM(T175:T177)</f>
        <v>0</v>
      </c>
      <c r="AR174" s="168" t="s">
        <v>79</v>
      </c>
      <c r="AT174" s="169" t="s">
        <v>70</v>
      </c>
      <c r="AU174" s="169" t="s">
        <v>79</v>
      </c>
      <c r="AY174" s="168" t="s">
        <v>111</v>
      </c>
      <c r="BK174" s="170">
        <f>SUM(BK175:BK177)</f>
        <v>0</v>
      </c>
    </row>
    <row r="175" spans="1:65" s="2" customFormat="1" ht="16.5" customHeight="1">
      <c r="A175" s="34"/>
      <c r="B175" s="35"/>
      <c r="C175" s="173" t="s">
        <v>270</v>
      </c>
      <c r="D175" s="173" t="s">
        <v>113</v>
      </c>
      <c r="E175" s="174" t="s">
        <v>271</v>
      </c>
      <c r="F175" s="175" t="s">
        <v>272</v>
      </c>
      <c r="G175" s="176" t="s">
        <v>273</v>
      </c>
      <c r="H175" s="177">
        <v>1.82</v>
      </c>
      <c r="I175" s="178"/>
      <c r="J175" s="179">
        <f>ROUND(I175*H175,2)</f>
        <v>0</v>
      </c>
      <c r="K175" s="175" t="s">
        <v>117</v>
      </c>
      <c r="L175" s="39"/>
      <c r="M175" s="180" t="s">
        <v>19</v>
      </c>
      <c r="N175" s="181" t="s">
        <v>42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118</v>
      </c>
      <c r="AT175" s="184" t="s">
        <v>113</v>
      </c>
      <c r="AU175" s="184" t="s">
        <v>82</v>
      </c>
      <c r="AY175" s="17" t="s">
        <v>111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79</v>
      </c>
      <c r="BK175" s="185">
        <f>ROUND(I175*H175,2)</f>
        <v>0</v>
      </c>
      <c r="BL175" s="17" t="s">
        <v>118</v>
      </c>
      <c r="BM175" s="184" t="s">
        <v>274</v>
      </c>
    </row>
    <row r="176" spans="1:65" s="2" customFormat="1" ht="11.25">
      <c r="A176" s="34"/>
      <c r="B176" s="35"/>
      <c r="C176" s="36"/>
      <c r="D176" s="186" t="s">
        <v>120</v>
      </c>
      <c r="E176" s="36"/>
      <c r="F176" s="187" t="s">
        <v>275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120</v>
      </c>
      <c r="AU176" s="17" t="s">
        <v>82</v>
      </c>
    </row>
    <row r="177" spans="1:47" s="2" customFormat="1" ht="11.25">
      <c r="A177" s="34"/>
      <c r="B177" s="35"/>
      <c r="C177" s="36"/>
      <c r="D177" s="191" t="s">
        <v>122</v>
      </c>
      <c r="E177" s="36"/>
      <c r="F177" s="192" t="s">
        <v>276</v>
      </c>
      <c r="G177" s="36"/>
      <c r="H177" s="36"/>
      <c r="I177" s="188"/>
      <c r="J177" s="36"/>
      <c r="K177" s="36"/>
      <c r="L177" s="39"/>
      <c r="M177" s="215"/>
      <c r="N177" s="216"/>
      <c r="O177" s="217"/>
      <c r="P177" s="217"/>
      <c r="Q177" s="217"/>
      <c r="R177" s="217"/>
      <c r="S177" s="217"/>
      <c r="T177" s="21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122</v>
      </c>
      <c r="AU177" s="17" t="s">
        <v>82</v>
      </c>
    </row>
    <row r="178" spans="1:47" s="2" customFormat="1" ht="6.95" customHeight="1">
      <c r="A178" s="34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9"/>
      <c r="M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</row>
  </sheetData>
  <sheetProtection algorithmName="SHA-512" hashValue="Q9qeqgG12cJ9UYaCDPdDUGo9SwGIGsDpFqbfEuKnO+QDxgFukUWI6B1YRnHDxLx0VORbDVOAU6v8gxB/UxRAjg==" saltValue="TMDFw4FPWckeuT1lLL1OlUkwJFt2DdulEgvok7/8aFQ7MAt8KOhGcQQPWyzS2HjCrq2TjxG/g1Qbu+5YT3RaPw==" spinCount="100000" sheet="1" objects="1" scenarios="1" formatColumns="0" formatRows="0" autoFilter="0"/>
  <autoFilter ref="C81:K17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100" r:id="rId3"/>
    <hyperlink ref="F104" r:id="rId4"/>
    <hyperlink ref="F108" r:id="rId5"/>
    <hyperlink ref="F111" r:id="rId6"/>
    <hyperlink ref="F114" r:id="rId7"/>
    <hyperlink ref="F118" r:id="rId8"/>
    <hyperlink ref="F125" r:id="rId9"/>
    <hyperlink ref="F136" r:id="rId10"/>
    <hyperlink ref="F140" r:id="rId11"/>
    <hyperlink ref="F144" r:id="rId12"/>
    <hyperlink ref="F155" r:id="rId13"/>
    <hyperlink ref="F160" r:id="rId14"/>
    <hyperlink ref="F168" r:id="rId15"/>
    <hyperlink ref="F173" r:id="rId16"/>
    <hyperlink ref="F177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výsadby IP1-N k.ú. Podolí u Ratibořských Hor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277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5. 10. 2022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ROUND((SUM(BE81:BE89)),  2)</f>
        <v>0</v>
      </c>
      <c r="G33" s="34"/>
      <c r="H33" s="34"/>
      <c r="I33" s="118">
        <v>0.21</v>
      </c>
      <c r="J33" s="117">
        <f>ROUND(((SUM(BE81:BE89))*I33),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ROUND((SUM(BF81:BF89)),  2)</f>
        <v>0</v>
      </c>
      <c r="G34" s="34"/>
      <c r="H34" s="34"/>
      <c r="I34" s="118">
        <v>0.15</v>
      </c>
      <c r="J34" s="117">
        <f>ROUND(((SUM(BF81:BF89))*I34),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ROUND((SUM(BG81:BG89)),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ROUND((SUM(BH81:BH89)),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ROUND((SUM(BI81:BI89)),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výsadby IP1-N k.ú. Podolí u Ratibořských Hor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5. 10. 2022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278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279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96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53" t="str">
        <f>E7</f>
        <v>Starohorská cesta - výsadby IP1-N k.ú. Podolí u Ratibořských Hor</v>
      </c>
      <c r="F71" s="354"/>
      <c r="G71" s="354"/>
      <c r="H71" s="354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87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25" t="str">
        <f>E9</f>
        <v>VON - Vedlejší a ostatní náklady</v>
      </c>
      <c r="F73" s="355"/>
      <c r="G73" s="355"/>
      <c r="H73" s="355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5. 10. 2022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ČR-SPÚ, Pobočka Tábor</v>
      </c>
      <c r="G77" s="36"/>
      <c r="H77" s="36"/>
      <c r="I77" s="29" t="s">
        <v>31</v>
      </c>
      <c r="J77" s="32" t="str">
        <f>E21</f>
        <v>Agroprojekce Litomyšl,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97</v>
      </c>
      <c r="D80" s="149" t="s">
        <v>56</v>
      </c>
      <c r="E80" s="149" t="s">
        <v>52</v>
      </c>
      <c r="F80" s="149" t="s">
        <v>53</v>
      </c>
      <c r="G80" s="149" t="s">
        <v>98</v>
      </c>
      <c r="H80" s="149" t="s">
        <v>99</v>
      </c>
      <c r="I80" s="149" t="s">
        <v>100</v>
      </c>
      <c r="J80" s="149" t="s">
        <v>91</v>
      </c>
      <c r="K80" s="150" t="s">
        <v>101</v>
      </c>
      <c r="L80" s="151"/>
      <c r="M80" s="68" t="s">
        <v>19</v>
      </c>
      <c r="N80" s="69" t="s">
        <v>41</v>
      </c>
      <c r="O80" s="69" t="s">
        <v>102</v>
      </c>
      <c r="P80" s="69" t="s">
        <v>103</v>
      </c>
      <c r="Q80" s="69" t="s">
        <v>104</v>
      </c>
      <c r="R80" s="69" t="s">
        <v>105</v>
      </c>
      <c r="S80" s="69" t="s">
        <v>106</v>
      </c>
      <c r="T80" s="70" t="s">
        <v>107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108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92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70</v>
      </c>
      <c r="E82" s="160" t="s">
        <v>280</v>
      </c>
      <c r="F82" s="160" t="s">
        <v>281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150</v>
      </c>
      <c r="AT82" s="169" t="s">
        <v>70</v>
      </c>
      <c r="AU82" s="169" t="s">
        <v>71</v>
      </c>
      <c r="AY82" s="168" t="s">
        <v>111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70</v>
      </c>
      <c r="E83" s="171" t="s">
        <v>282</v>
      </c>
      <c r="F83" s="171" t="s">
        <v>283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SUM(P84:P89)</f>
        <v>0</v>
      </c>
      <c r="Q83" s="165"/>
      <c r="R83" s="166">
        <f>SUM(R84:R89)</f>
        <v>0</v>
      </c>
      <c r="S83" s="165"/>
      <c r="T83" s="167">
        <f>SUM(T84:T89)</f>
        <v>0</v>
      </c>
      <c r="AR83" s="168" t="s">
        <v>150</v>
      </c>
      <c r="AT83" s="169" t="s">
        <v>70</v>
      </c>
      <c r="AU83" s="169" t="s">
        <v>79</v>
      </c>
      <c r="AY83" s="168" t="s">
        <v>111</v>
      </c>
      <c r="BK83" s="170">
        <f>SUM(BK84:BK89)</f>
        <v>0</v>
      </c>
    </row>
    <row r="84" spans="1:65" s="2" customFormat="1" ht="24.2" customHeight="1">
      <c r="A84" s="34"/>
      <c r="B84" s="35"/>
      <c r="C84" s="173" t="s">
        <v>79</v>
      </c>
      <c r="D84" s="173" t="s">
        <v>113</v>
      </c>
      <c r="E84" s="174" t="s">
        <v>284</v>
      </c>
      <c r="F84" s="175" t="s">
        <v>285</v>
      </c>
      <c r="G84" s="176" t="s">
        <v>145</v>
      </c>
      <c r="H84" s="177">
        <v>21</v>
      </c>
      <c r="I84" s="178"/>
      <c r="J84" s="179">
        <f>ROUND(I84*H84,2)</f>
        <v>0</v>
      </c>
      <c r="K84" s="175" t="s">
        <v>19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286</v>
      </c>
      <c r="AT84" s="184" t="s">
        <v>113</v>
      </c>
      <c r="AU84" s="184" t="s">
        <v>82</v>
      </c>
      <c r="AY84" s="17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286</v>
      </c>
      <c r="BM84" s="184" t="s">
        <v>287</v>
      </c>
    </row>
    <row r="85" spans="1:65" s="2" customFormat="1" ht="19.5">
      <c r="A85" s="34"/>
      <c r="B85" s="35"/>
      <c r="C85" s="36"/>
      <c r="D85" s="186" t="s">
        <v>120</v>
      </c>
      <c r="E85" s="36"/>
      <c r="F85" s="187" t="s">
        <v>285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120</v>
      </c>
      <c r="AU85" s="17" t="s">
        <v>82</v>
      </c>
    </row>
    <row r="86" spans="1:65" s="2" customFormat="1" ht="19.5">
      <c r="A86" s="34"/>
      <c r="B86" s="35"/>
      <c r="C86" s="36"/>
      <c r="D86" s="186" t="s">
        <v>131</v>
      </c>
      <c r="E86" s="36"/>
      <c r="F86" s="204" t="s">
        <v>288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131</v>
      </c>
      <c r="AU86" s="17" t="s">
        <v>82</v>
      </c>
    </row>
    <row r="87" spans="1:65" s="2" customFormat="1" ht="16.5" customHeight="1">
      <c r="A87" s="34"/>
      <c r="B87" s="35"/>
      <c r="C87" s="173" t="s">
        <v>82</v>
      </c>
      <c r="D87" s="173" t="s">
        <v>113</v>
      </c>
      <c r="E87" s="174" t="s">
        <v>289</v>
      </c>
      <c r="F87" s="175" t="s">
        <v>290</v>
      </c>
      <c r="G87" s="176" t="s">
        <v>145</v>
      </c>
      <c r="H87" s="177">
        <v>21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42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286</v>
      </c>
      <c r="AT87" s="184" t="s">
        <v>113</v>
      </c>
      <c r="AU87" s="184" t="s">
        <v>82</v>
      </c>
      <c r="AY87" s="17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79</v>
      </c>
      <c r="BK87" s="185">
        <f>ROUND(I87*H87,2)</f>
        <v>0</v>
      </c>
      <c r="BL87" s="17" t="s">
        <v>286</v>
      </c>
      <c r="BM87" s="184" t="s">
        <v>291</v>
      </c>
    </row>
    <row r="88" spans="1:65" s="2" customFormat="1" ht="11.25">
      <c r="A88" s="34"/>
      <c r="B88" s="35"/>
      <c r="C88" s="36"/>
      <c r="D88" s="186" t="s">
        <v>120</v>
      </c>
      <c r="E88" s="36"/>
      <c r="F88" s="187" t="s">
        <v>290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120</v>
      </c>
      <c r="AU88" s="17" t="s">
        <v>82</v>
      </c>
    </row>
    <row r="89" spans="1:65" s="2" customFormat="1" ht="19.5">
      <c r="A89" s="34"/>
      <c r="B89" s="35"/>
      <c r="C89" s="36"/>
      <c r="D89" s="186" t="s">
        <v>131</v>
      </c>
      <c r="E89" s="36"/>
      <c r="F89" s="204" t="s">
        <v>292</v>
      </c>
      <c r="G89" s="36"/>
      <c r="H89" s="36"/>
      <c r="I89" s="188"/>
      <c r="J89" s="36"/>
      <c r="K89" s="36"/>
      <c r="L89" s="39"/>
      <c r="M89" s="215"/>
      <c r="N89" s="216"/>
      <c r="O89" s="217"/>
      <c r="P89" s="217"/>
      <c r="Q89" s="217"/>
      <c r="R89" s="217"/>
      <c r="S89" s="217"/>
      <c r="T89" s="218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131</v>
      </c>
      <c r="AU89" s="17" t="s">
        <v>82</v>
      </c>
    </row>
    <row r="90" spans="1:65" s="2" customFormat="1" ht="6.95" customHeight="1">
      <c r="A90" s="34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39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algorithmName="SHA-512" hashValue="KhY4in2aqP5wy+Ms9E531P19o61Lg0bY6YrOUQQU45lgZSWYyI/ev4KD14CaZSa/BnDCxKqG99TowOACkrak4w==" saltValue="arr2ENd+tuR4Sn+bRAxQs+JuZn1EwTBTrQi4JJkESNXyYXMznJvQQKm14SU4bVgrCDGdvlklv//jhFfpzdWTKA==" spinCount="100000" sheet="1" objects="1" scenarios="1" formatColumns="0" formatRows="0" autoFilter="0"/>
  <autoFilter ref="C80:K8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293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294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295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296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297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298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299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300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301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302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303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304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305</v>
      </c>
      <c r="F19" s="356" t="s">
        <v>306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307</v>
      </c>
      <c r="F20" s="356" t="s">
        <v>308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83</v>
      </c>
      <c r="F21" s="356" t="s">
        <v>84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309</v>
      </c>
      <c r="F22" s="356" t="s">
        <v>310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311</v>
      </c>
      <c r="F23" s="356" t="s">
        <v>312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313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314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315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316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317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318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319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320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321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97</v>
      </c>
      <c r="F36" s="228"/>
      <c r="G36" s="356" t="s">
        <v>322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323</v>
      </c>
      <c r="F37" s="228"/>
      <c r="G37" s="356" t="s">
        <v>324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325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326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98</v>
      </c>
      <c r="F40" s="228"/>
      <c r="G40" s="356" t="s">
        <v>327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99</v>
      </c>
      <c r="F41" s="228"/>
      <c r="G41" s="356" t="s">
        <v>328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329</v>
      </c>
      <c r="F42" s="228"/>
      <c r="G42" s="356" t="s">
        <v>330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331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332</v>
      </c>
      <c r="F44" s="228"/>
      <c r="G44" s="356" t="s">
        <v>333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101</v>
      </c>
      <c r="F45" s="228"/>
      <c r="G45" s="356" t="s">
        <v>334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335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336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337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338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339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340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341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342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343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344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345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346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347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348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349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350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351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352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353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354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355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356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357</v>
      </c>
      <c r="D76" s="244"/>
      <c r="E76" s="244"/>
      <c r="F76" s="244" t="s">
        <v>358</v>
      </c>
      <c r="G76" s="245"/>
      <c r="H76" s="244" t="s">
        <v>53</v>
      </c>
      <c r="I76" s="244" t="s">
        <v>56</v>
      </c>
      <c r="J76" s="244" t="s">
        <v>359</v>
      </c>
      <c r="K76" s="243"/>
    </row>
    <row r="77" spans="2:11" s="1" customFormat="1" ht="17.25" customHeight="1">
      <c r="B77" s="242"/>
      <c r="C77" s="246" t="s">
        <v>360</v>
      </c>
      <c r="D77" s="246"/>
      <c r="E77" s="246"/>
      <c r="F77" s="247" t="s">
        <v>361</v>
      </c>
      <c r="G77" s="248"/>
      <c r="H77" s="246"/>
      <c r="I77" s="246"/>
      <c r="J77" s="246" t="s">
        <v>362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363</v>
      </c>
      <c r="G79" s="253"/>
      <c r="H79" s="231" t="s">
        <v>364</v>
      </c>
      <c r="I79" s="231" t="s">
        <v>365</v>
      </c>
      <c r="J79" s="231">
        <v>20</v>
      </c>
      <c r="K79" s="243"/>
    </row>
    <row r="80" spans="2:11" s="1" customFormat="1" ht="15" customHeight="1">
      <c r="B80" s="242"/>
      <c r="C80" s="231" t="s">
        <v>366</v>
      </c>
      <c r="D80" s="231"/>
      <c r="E80" s="231"/>
      <c r="F80" s="252" t="s">
        <v>363</v>
      </c>
      <c r="G80" s="253"/>
      <c r="H80" s="231" t="s">
        <v>367</v>
      </c>
      <c r="I80" s="231" t="s">
        <v>365</v>
      </c>
      <c r="J80" s="231">
        <v>120</v>
      </c>
      <c r="K80" s="243"/>
    </row>
    <row r="81" spans="2:11" s="1" customFormat="1" ht="15" customHeight="1">
      <c r="B81" s="254"/>
      <c r="C81" s="231" t="s">
        <v>368</v>
      </c>
      <c r="D81" s="231"/>
      <c r="E81" s="231"/>
      <c r="F81" s="252" t="s">
        <v>369</v>
      </c>
      <c r="G81" s="253"/>
      <c r="H81" s="231" t="s">
        <v>370</v>
      </c>
      <c r="I81" s="231" t="s">
        <v>365</v>
      </c>
      <c r="J81" s="231">
        <v>50</v>
      </c>
      <c r="K81" s="243"/>
    </row>
    <row r="82" spans="2:11" s="1" customFormat="1" ht="15" customHeight="1">
      <c r="B82" s="254"/>
      <c r="C82" s="231" t="s">
        <v>371</v>
      </c>
      <c r="D82" s="231"/>
      <c r="E82" s="231"/>
      <c r="F82" s="252" t="s">
        <v>363</v>
      </c>
      <c r="G82" s="253"/>
      <c r="H82" s="231" t="s">
        <v>372</v>
      </c>
      <c r="I82" s="231" t="s">
        <v>373</v>
      </c>
      <c r="J82" s="231"/>
      <c r="K82" s="243"/>
    </row>
    <row r="83" spans="2:11" s="1" customFormat="1" ht="15" customHeight="1">
      <c r="B83" s="254"/>
      <c r="C83" s="255" t="s">
        <v>374</v>
      </c>
      <c r="D83" s="255"/>
      <c r="E83" s="255"/>
      <c r="F83" s="256" t="s">
        <v>369</v>
      </c>
      <c r="G83" s="255"/>
      <c r="H83" s="255" t="s">
        <v>375</v>
      </c>
      <c r="I83" s="255" t="s">
        <v>365</v>
      </c>
      <c r="J83" s="255">
        <v>15</v>
      </c>
      <c r="K83" s="243"/>
    </row>
    <row r="84" spans="2:11" s="1" customFormat="1" ht="15" customHeight="1">
      <c r="B84" s="254"/>
      <c r="C84" s="255" t="s">
        <v>376</v>
      </c>
      <c r="D84" s="255"/>
      <c r="E84" s="255"/>
      <c r="F84" s="256" t="s">
        <v>369</v>
      </c>
      <c r="G84" s="255"/>
      <c r="H84" s="255" t="s">
        <v>377</v>
      </c>
      <c r="I84" s="255" t="s">
        <v>365</v>
      </c>
      <c r="J84" s="255">
        <v>15</v>
      </c>
      <c r="K84" s="243"/>
    </row>
    <row r="85" spans="2:11" s="1" customFormat="1" ht="15" customHeight="1">
      <c r="B85" s="254"/>
      <c r="C85" s="255" t="s">
        <v>378</v>
      </c>
      <c r="D85" s="255"/>
      <c r="E85" s="255"/>
      <c r="F85" s="256" t="s">
        <v>369</v>
      </c>
      <c r="G85" s="255"/>
      <c r="H85" s="255" t="s">
        <v>379</v>
      </c>
      <c r="I85" s="255" t="s">
        <v>365</v>
      </c>
      <c r="J85" s="255">
        <v>20</v>
      </c>
      <c r="K85" s="243"/>
    </row>
    <row r="86" spans="2:11" s="1" customFormat="1" ht="15" customHeight="1">
      <c r="B86" s="254"/>
      <c r="C86" s="255" t="s">
        <v>380</v>
      </c>
      <c r="D86" s="255"/>
      <c r="E86" s="255"/>
      <c r="F86" s="256" t="s">
        <v>369</v>
      </c>
      <c r="G86" s="255"/>
      <c r="H86" s="255" t="s">
        <v>381</v>
      </c>
      <c r="I86" s="255" t="s">
        <v>365</v>
      </c>
      <c r="J86" s="255">
        <v>20</v>
      </c>
      <c r="K86" s="243"/>
    </row>
    <row r="87" spans="2:11" s="1" customFormat="1" ht="15" customHeight="1">
      <c r="B87" s="254"/>
      <c r="C87" s="231" t="s">
        <v>382</v>
      </c>
      <c r="D87" s="231"/>
      <c r="E87" s="231"/>
      <c r="F87" s="252" t="s">
        <v>369</v>
      </c>
      <c r="G87" s="253"/>
      <c r="H87" s="231" t="s">
        <v>383</v>
      </c>
      <c r="I87" s="231" t="s">
        <v>365</v>
      </c>
      <c r="J87" s="231">
        <v>50</v>
      </c>
      <c r="K87" s="243"/>
    </row>
    <row r="88" spans="2:11" s="1" customFormat="1" ht="15" customHeight="1">
      <c r="B88" s="254"/>
      <c r="C88" s="231" t="s">
        <v>384</v>
      </c>
      <c r="D88" s="231"/>
      <c r="E88" s="231"/>
      <c r="F88" s="252" t="s">
        <v>369</v>
      </c>
      <c r="G88" s="253"/>
      <c r="H88" s="231" t="s">
        <v>385</v>
      </c>
      <c r="I88" s="231" t="s">
        <v>365</v>
      </c>
      <c r="J88" s="231">
        <v>20</v>
      </c>
      <c r="K88" s="243"/>
    </row>
    <row r="89" spans="2:11" s="1" customFormat="1" ht="15" customHeight="1">
      <c r="B89" s="254"/>
      <c r="C89" s="231" t="s">
        <v>386</v>
      </c>
      <c r="D89" s="231"/>
      <c r="E89" s="231"/>
      <c r="F89" s="252" t="s">
        <v>369</v>
      </c>
      <c r="G89" s="253"/>
      <c r="H89" s="231" t="s">
        <v>387</v>
      </c>
      <c r="I89" s="231" t="s">
        <v>365</v>
      </c>
      <c r="J89" s="231">
        <v>20</v>
      </c>
      <c r="K89" s="243"/>
    </row>
    <row r="90" spans="2:11" s="1" customFormat="1" ht="15" customHeight="1">
      <c r="B90" s="254"/>
      <c r="C90" s="231" t="s">
        <v>388</v>
      </c>
      <c r="D90" s="231"/>
      <c r="E90" s="231"/>
      <c r="F90" s="252" t="s">
        <v>369</v>
      </c>
      <c r="G90" s="253"/>
      <c r="H90" s="231" t="s">
        <v>389</v>
      </c>
      <c r="I90" s="231" t="s">
        <v>365</v>
      </c>
      <c r="J90" s="231">
        <v>50</v>
      </c>
      <c r="K90" s="243"/>
    </row>
    <row r="91" spans="2:11" s="1" customFormat="1" ht="15" customHeight="1">
      <c r="B91" s="254"/>
      <c r="C91" s="231" t="s">
        <v>390</v>
      </c>
      <c r="D91" s="231"/>
      <c r="E91" s="231"/>
      <c r="F91" s="252" t="s">
        <v>369</v>
      </c>
      <c r="G91" s="253"/>
      <c r="H91" s="231" t="s">
        <v>390</v>
      </c>
      <c r="I91" s="231" t="s">
        <v>365</v>
      </c>
      <c r="J91" s="231">
        <v>50</v>
      </c>
      <c r="K91" s="243"/>
    </row>
    <row r="92" spans="2:11" s="1" customFormat="1" ht="15" customHeight="1">
      <c r="B92" s="254"/>
      <c r="C92" s="231" t="s">
        <v>391</v>
      </c>
      <c r="D92" s="231"/>
      <c r="E92" s="231"/>
      <c r="F92" s="252" t="s">
        <v>369</v>
      </c>
      <c r="G92" s="253"/>
      <c r="H92" s="231" t="s">
        <v>392</v>
      </c>
      <c r="I92" s="231" t="s">
        <v>365</v>
      </c>
      <c r="J92" s="231">
        <v>255</v>
      </c>
      <c r="K92" s="243"/>
    </row>
    <row r="93" spans="2:11" s="1" customFormat="1" ht="15" customHeight="1">
      <c r="B93" s="254"/>
      <c r="C93" s="231" t="s">
        <v>393</v>
      </c>
      <c r="D93" s="231"/>
      <c r="E93" s="231"/>
      <c r="F93" s="252" t="s">
        <v>363</v>
      </c>
      <c r="G93" s="253"/>
      <c r="H93" s="231" t="s">
        <v>394</v>
      </c>
      <c r="I93" s="231" t="s">
        <v>395</v>
      </c>
      <c r="J93" s="231"/>
      <c r="K93" s="243"/>
    </row>
    <row r="94" spans="2:11" s="1" customFormat="1" ht="15" customHeight="1">
      <c r="B94" s="254"/>
      <c r="C94" s="231" t="s">
        <v>396</v>
      </c>
      <c r="D94" s="231"/>
      <c r="E94" s="231"/>
      <c r="F94" s="252" t="s">
        <v>363</v>
      </c>
      <c r="G94" s="253"/>
      <c r="H94" s="231" t="s">
        <v>397</v>
      </c>
      <c r="I94" s="231" t="s">
        <v>398</v>
      </c>
      <c r="J94" s="231"/>
      <c r="K94" s="243"/>
    </row>
    <row r="95" spans="2:11" s="1" customFormat="1" ht="15" customHeight="1">
      <c r="B95" s="254"/>
      <c r="C95" s="231" t="s">
        <v>399</v>
      </c>
      <c r="D95" s="231"/>
      <c r="E95" s="231"/>
      <c r="F95" s="252" t="s">
        <v>363</v>
      </c>
      <c r="G95" s="253"/>
      <c r="H95" s="231" t="s">
        <v>399</v>
      </c>
      <c r="I95" s="231" t="s">
        <v>398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363</v>
      </c>
      <c r="G96" s="253"/>
      <c r="H96" s="231" t="s">
        <v>400</v>
      </c>
      <c r="I96" s="231" t="s">
        <v>398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363</v>
      </c>
      <c r="G97" s="253"/>
      <c r="H97" s="231" t="s">
        <v>401</v>
      </c>
      <c r="I97" s="231" t="s">
        <v>398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402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357</v>
      </c>
      <c r="D103" s="244"/>
      <c r="E103" s="244"/>
      <c r="F103" s="244" t="s">
        <v>358</v>
      </c>
      <c r="G103" s="245"/>
      <c r="H103" s="244" t="s">
        <v>53</v>
      </c>
      <c r="I103" s="244" t="s">
        <v>56</v>
      </c>
      <c r="J103" s="244" t="s">
        <v>359</v>
      </c>
      <c r="K103" s="243"/>
    </row>
    <row r="104" spans="2:11" s="1" customFormat="1" ht="17.25" customHeight="1">
      <c r="B104" s="242"/>
      <c r="C104" s="246" t="s">
        <v>360</v>
      </c>
      <c r="D104" s="246"/>
      <c r="E104" s="246"/>
      <c r="F104" s="247" t="s">
        <v>361</v>
      </c>
      <c r="G104" s="248"/>
      <c r="H104" s="246"/>
      <c r="I104" s="246"/>
      <c r="J104" s="246" t="s">
        <v>362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363</v>
      </c>
      <c r="G106" s="231"/>
      <c r="H106" s="231" t="s">
        <v>403</v>
      </c>
      <c r="I106" s="231" t="s">
        <v>365</v>
      </c>
      <c r="J106" s="231">
        <v>20</v>
      </c>
      <c r="K106" s="243"/>
    </row>
    <row r="107" spans="2:11" s="1" customFormat="1" ht="15" customHeight="1">
      <c r="B107" s="242"/>
      <c r="C107" s="231" t="s">
        <v>366</v>
      </c>
      <c r="D107" s="231"/>
      <c r="E107" s="231"/>
      <c r="F107" s="252" t="s">
        <v>363</v>
      </c>
      <c r="G107" s="231"/>
      <c r="H107" s="231" t="s">
        <v>403</v>
      </c>
      <c r="I107" s="231" t="s">
        <v>365</v>
      </c>
      <c r="J107" s="231">
        <v>120</v>
      </c>
      <c r="K107" s="243"/>
    </row>
    <row r="108" spans="2:11" s="1" customFormat="1" ht="15" customHeight="1">
      <c r="B108" s="254"/>
      <c r="C108" s="231" t="s">
        <v>368</v>
      </c>
      <c r="D108" s="231"/>
      <c r="E108" s="231"/>
      <c r="F108" s="252" t="s">
        <v>369</v>
      </c>
      <c r="G108" s="231"/>
      <c r="H108" s="231" t="s">
        <v>403</v>
      </c>
      <c r="I108" s="231" t="s">
        <v>365</v>
      </c>
      <c r="J108" s="231">
        <v>50</v>
      </c>
      <c r="K108" s="243"/>
    </row>
    <row r="109" spans="2:11" s="1" customFormat="1" ht="15" customHeight="1">
      <c r="B109" s="254"/>
      <c r="C109" s="231" t="s">
        <v>371</v>
      </c>
      <c r="D109" s="231"/>
      <c r="E109" s="231"/>
      <c r="F109" s="252" t="s">
        <v>363</v>
      </c>
      <c r="G109" s="231"/>
      <c r="H109" s="231" t="s">
        <v>403</v>
      </c>
      <c r="I109" s="231" t="s">
        <v>373</v>
      </c>
      <c r="J109" s="231"/>
      <c r="K109" s="243"/>
    </row>
    <row r="110" spans="2:11" s="1" customFormat="1" ht="15" customHeight="1">
      <c r="B110" s="254"/>
      <c r="C110" s="231" t="s">
        <v>382</v>
      </c>
      <c r="D110" s="231"/>
      <c r="E110" s="231"/>
      <c r="F110" s="252" t="s">
        <v>369</v>
      </c>
      <c r="G110" s="231"/>
      <c r="H110" s="231" t="s">
        <v>403</v>
      </c>
      <c r="I110" s="231" t="s">
        <v>365</v>
      </c>
      <c r="J110" s="231">
        <v>50</v>
      </c>
      <c r="K110" s="243"/>
    </row>
    <row r="111" spans="2:11" s="1" customFormat="1" ht="15" customHeight="1">
      <c r="B111" s="254"/>
      <c r="C111" s="231" t="s">
        <v>390</v>
      </c>
      <c r="D111" s="231"/>
      <c r="E111" s="231"/>
      <c r="F111" s="252" t="s">
        <v>369</v>
      </c>
      <c r="G111" s="231"/>
      <c r="H111" s="231" t="s">
        <v>403</v>
      </c>
      <c r="I111" s="231" t="s">
        <v>365</v>
      </c>
      <c r="J111" s="231">
        <v>50</v>
      </c>
      <c r="K111" s="243"/>
    </row>
    <row r="112" spans="2:11" s="1" customFormat="1" ht="15" customHeight="1">
      <c r="B112" s="254"/>
      <c r="C112" s="231" t="s">
        <v>388</v>
      </c>
      <c r="D112" s="231"/>
      <c r="E112" s="231"/>
      <c r="F112" s="252" t="s">
        <v>369</v>
      </c>
      <c r="G112" s="231"/>
      <c r="H112" s="231" t="s">
        <v>403</v>
      </c>
      <c r="I112" s="231" t="s">
        <v>365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363</v>
      </c>
      <c r="G113" s="231"/>
      <c r="H113" s="231" t="s">
        <v>404</v>
      </c>
      <c r="I113" s="231" t="s">
        <v>365</v>
      </c>
      <c r="J113" s="231">
        <v>20</v>
      </c>
      <c r="K113" s="243"/>
    </row>
    <row r="114" spans="2:11" s="1" customFormat="1" ht="15" customHeight="1">
      <c r="B114" s="254"/>
      <c r="C114" s="231" t="s">
        <v>405</v>
      </c>
      <c r="D114" s="231"/>
      <c r="E114" s="231"/>
      <c r="F114" s="252" t="s">
        <v>363</v>
      </c>
      <c r="G114" s="231"/>
      <c r="H114" s="231" t="s">
        <v>406</v>
      </c>
      <c r="I114" s="231" t="s">
        <v>365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363</v>
      </c>
      <c r="G115" s="231"/>
      <c r="H115" s="231" t="s">
        <v>407</v>
      </c>
      <c r="I115" s="231" t="s">
        <v>398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363</v>
      </c>
      <c r="G116" s="231"/>
      <c r="H116" s="231" t="s">
        <v>408</v>
      </c>
      <c r="I116" s="231" t="s">
        <v>398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363</v>
      </c>
      <c r="G117" s="231"/>
      <c r="H117" s="231" t="s">
        <v>409</v>
      </c>
      <c r="I117" s="231" t="s">
        <v>410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411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357</v>
      </c>
      <c r="D123" s="244"/>
      <c r="E123" s="244"/>
      <c r="F123" s="244" t="s">
        <v>358</v>
      </c>
      <c r="G123" s="245"/>
      <c r="H123" s="244" t="s">
        <v>53</v>
      </c>
      <c r="I123" s="244" t="s">
        <v>56</v>
      </c>
      <c r="J123" s="244" t="s">
        <v>359</v>
      </c>
      <c r="K123" s="273"/>
    </row>
    <row r="124" spans="2:11" s="1" customFormat="1" ht="17.25" customHeight="1">
      <c r="B124" s="272"/>
      <c r="C124" s="246" t="s">
        <v>360</v>
      </c>
      <c r="D124" s="246"/>
      <c r="E124" s="246"/>
      <c r="F124" s="247" t="s">
        <v>361</v>
      </c>
      <c r="G124" s="248"/>
      <c r="H124" s="246"/>
      <c r="I124" s="246"/>
      <c r="J124" s="246" t="s">
        <v>362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366</v>
      </c>
      <c r="D126" s="251"/>
      <c r="E126" s="251"/>
      <c r="F126" s="252" t="s">
        <v>363</v>
      </c>
      <c r="G126" s="231"/>
      <c r="H126" s="231" t="s">
        <v>403</v>
      </c>
      <c r="I126" s="231" t="s">
        <v>365</v>
      </c>
      <c r="J126" s="231">
        <v>120</v>
      </c>
      <c r="K126" s="277"/>
    </row>
    <row r="127" spans="2:11" s="1" customFormat="1" ht="15" customHeight="1">
      <c r="B127" s="274"/>
      <c r="C127" s="231" t="s">
        <v>412</v>
      </c>
      <c r="D127" s="231"/>
      <c r="E127" s="231"/>
      <c r="F127" s="252" t="s">
        <v>363</v>
      </c>
      <c r="G127" s="231"/>
      <c r="H127" s="231" t="s">
        <v>413</v>
      </c>
      <c r="I127" s="231" t="s">
        <v>365</v>
      </c>
      <c r="J127" s="231" t="s">
        <v>414</v>
      </c>
      <c r="K127" s="277"/>
    </row>
    <row r="128" spans="2:11" s="1" customFormat="1" ht="15" customHeight="1">
      <c r="B128" s="274"/>
      <c r="C128" s="231" t="s">
        <v>311</v>
      </c>
      <c r="D128" s="231"/>
      <c r="E128" s="231"/>
      <c r="F128" s="252" t="s">
        <v>363</v>
      </c>
      <c r="G128" s="231"/>
      <c r="H128" s="231" t="s">
        <v>415</v>
      </c>
      <c r="I128" s="231" t="s">
        <v>365</v>
      </c>
      <c r="J128" s="231" t="s">
        <v>414</v>
      </c>
      <c r="K128" s="277"/>
    </row>
    <row r="129" spans="2:11" s="1" customFormat="1" ht="15" customHeight="1">
      <c r="B129" s="274"/>
      <c r="C129" s="231" t="s">
        <v>374</v>
      </c>
      <c r="D129" s="231"/>
      <c r="E129" s="231"/>
      <c r="F129" s="252" t="s">
        <v>369</v>
      </c>
      <c r="G129" s="231"/>
      <c r="H129" s="231" t="s">
        <v>375</v>
      </c>
      <c r="I129" s="231" t="s">
        <v>365</v>
      </c>
      <c r="J129" s="231">
        <v>15</v>
      </c>
      <c r="K129" s="277"/>
    </row>
    <row r="130" spans="2:11" s="1" customFormat="1" ht="15" customHeight="1">
      <c r="B130" s="274"/>
      <c r="C130" s="255" t="s">
        <v>376</v>
      </c>
      <c r="D130" s="255"/>
      <c r="E130" s="255"/>
      <c r="F130" s="256" t="s">
        <v>369</v>
      </c>
      <c r="G130" s="255"/>
      <c r="H130" s="255" t="s">
        <v>377</v>
      </c>
      <c r="I130" s="255" t="s">
        <v>365</v>
      </c>
      <c r="J130" s="255">
        <v>15</v>
      </c>
      <c r="K130" s="277"/>
    </row>
    <row r="131" spans="2:11" s="1" customFormat="1" ht="15" customHeight="1">
      <c r="B131" s="274"/>
      <c r="C131" s="255" t="s">
        <v>378</v>
      </c>
      <c r="D131" s="255"/>
      <c r="E131" s="255"/>
      <c r="F131" s="256" t="s">
        <v>369</v>
      </c>
      <c r="G131" s="255"/>
      <c r="H131" s="255" t="s">
        <v>379</v>
      </c>
      <c r="I131" s="255" t="s">
        <v>365</v>
      </c>
      <c r="J131" s="255">
        <v>20</v>
      </c>
      <c r="K131" s="277"/>
    </row>
    <row r="132" spans="2:11" s="1" customFormat="1" ht="15" customHeight="1">
      <c r="B132" s="274"/>
      <c r="C132" s="255" t="s">
        <v>380</v>
      </c>
      <c r="D132" s="255"/>
      <c r="E132" s="255"/>
      <c r="F132" s="256" t="s">
        <v>369</v>
      </c>
      <c r="G132" s="255"/>
      <c r="H132" s="255" t="s">
        <v>381</v>
      </c>
      <c r="I132" s="255" t="s">
        <v>365</v>
      </c>
      <c r="J132" s="255">
        <v>20</v>
      </c>
      <c r="K132" s="277"/>
    </row>
    <row r="133" spans="2:11" s="1" customFormat="1" ht="15" customHeight="1">
      <c r="B133" s="274"/>
      <c r="C133" s="231" t="s">
        <v>368</v>
      </c>
      <c r="D133" s="231"/>
      <c r="E133" s="231"/>
      <c r="F133" s="252" t="s">
        <v>369</v>
      </c>
      <c r="G133" s="231"/>
      <c r="H133" s="231" t="s">
        <v>403</v>
      </c>
      <c r="I133" s="231" t="s">
        <v>365</v>
      </c>
      <c r="J133" s="231">
        <v>50</v>
      </c>
      <c r="K133" s="277"/>
    </row>
    <row r="134" spans="2:11" s="1" customFormat="1" ht="15" customHeight="1">
      <c r="B134" s="274"/>
      <c r="C134" s="231" t="s">
        <v>382</v>
      </c>
      <c r="D134" s="231"/>
      <c r="E134" s="231"/>
      <c r="F134" s="252" t="s">
        <v>369</v>
      </c>
      <c r="G134" s="231"/>
      <c r="H134" s="231" t="s">
        <v>403</v>
      </c>
      <c r="I134" s="231" t="s">
        <v>365</v>
      </c>
      <c r="J134" s="231">
        <v>50</v>
      </c>
      <c r="K134" s="277"/>
    </row>
    <row r="135" spans="2:11" s="1" customFormat="1" ht="15" customHeight="1">
      <c r="B135" s="274"/>
      <c r="C135" s="231" t="s">
        <v>388</v>
      </c>
      <c r="D135" s="231"/>
      <c r="E135" s="231"/>
      <c r="F135" s="252" t="s">
        <v>369</v>
      </c>
      <c r="G135" s="231"/>
      <c r="H135" s="231" t="s">
        <v>403</v>
      </c>
      <c r="I135" s="231" t="s">
        <v>365</v>
      </c>
      <c r="J135" s="231">
        <v>50</v>
      </c>
      <c r="K135" s="277"/>
    </row>
    <row r="136" spans="2:11" s="1" customFormat="1" ht="15" customHeight="1">
      <c r="B136" s="274"/>
      <c r="C136" s="231" t="s">
        <v>390</v>
      </c>
      <c r="D136" s="231"/>
      <c r="E136" s="231"/>
      <c r="F136" s="252" t="s">
        <v>369</v>
      </c>
      <c r="G136" s="231"/>
      <c r="H136" s="231" t="s">
        <v>403</v>
      </c>
      <c r="I136" s="231" t="s">
        <v>365</v>
      </c>
      <c r="J136" s="231">
        <v>50</v>
      </c>
      <c r="K136" s="277"/>
    </row>
    <row r="137" spans="2:11" s="1" customFormat="1" ht="15" customHeight="1">
      <c r="B137" s="274"/>
      <c r="C137" s="231" t="s">
        <v>391</v>
      </c>
      <c r="D137" s="231"/>
      <c r="E137" s="231"/>
      <c r="F137" s="252" t="s">
        <v>369</v>
      </c>
      <c r="G137" s="231"/>
      <c r="H137" s="231" t="s">
        <v>416</v>
      </c>
      <c r="I137" s="231" t="s">
        <v>365</v>
      </c>
      <c r="J137" s="231">
        <v>255</v>
      </c>
      <c r="K137" s="277"/>
    </row>
    <row r="138" spans="2:11" s="1" customFormat="1" ht="15" customHeight="1">
      <c r="B138" s="274"/>
      <c r="C138" s="231" t="s">
        <v>393</v>
      </c>
      <c r="D138" s="231"/>
      <c r="E138" s="231"/>
      <c r="F138" s="252" t="s">
        <v>363</v>
      </c>
      <c r="G138" s="231"/>
      <c r="H138" s="231" t="s">
        <v>417</v>
      </c>
      <c r="I138" s="231" t="s">
        <v>395</v>
      </c>
      <c r="J138" s="231"/>
      <c r="K138" s="277"/>
    </row>
    <row r="139" spans="2:11" s="1" customFormat="1" ht="15" customHeight="1">
      <c r="B139" s="274"/>
      <c r="C139" s="231" t="s">
        <v>396</v>
      </c>
      <c r="D139" s="231"/>
      <c r="E139" s="231"/>
      <c r="F139" s="252" t="s">
        <v>363</v>
      </c>
      <c r="G139" s="231"/>
      <c r="H139" s="231" t="s">
        <v>418</v>
      </c>
      <c r="I139" s="231" t="s">
        <v>398</v>
      </c>
      <c r="J139" s="231"/>
      <c r="K139" s="277"/>
    </row>
    <row r="140" spans="2:11" s="1" customFormat="1" ht="15" customHeight="1">
      <c r="B140" s="274"/>
      <c r="C140" s="231" t="s">
        <v>399</v>
      </c>
      <c r="D140" s="231"/>
      <c r="E140" s="231"/>
      <c r="F140" s="252" t="s">
        <v>363</v>
      </c>
      <c r="G140" s="231"/>
      <c r="H140" s="231" t="s">
        <v>399</v>
      </c>
      <c r="I140" s="231" t="s">
        <v>398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363</v>
      </c>
      <c r="G141" s="231"/>
      <c r="H141" s="231" t="s">
        <v>419</v>
      </c>
      <c r="I141" s="231" t="s">
        <v>398</v>
      </c>
      <c r="J141" s="231"/>
      <c r="K141" s="277"/>
    </row>
    <row r="142" spans="2:11" s="1" customFormat="1" ht="15" customHeight="1">
      <c r="B142" s="274"/>
      <c r="C142" s="231" t="s">
        <v>420</v>
      </c>
      <c r="D142" s="231"/>
      <c r="E142" s="231"/>
      <c r="F142" s="252" t="s">
        <v>363</v>
      </c>
      <c r="G142" s="231"/>
      <c r="H142" s="231" t="s">
        <v>421</v>
      </c>
      <c r="I142" s="231" t="s">
        <v>398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422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357</v>
      </c>
      <c r="D148" s="244"/>
      <c r="E148" s="244"/>
      <c r="F148" s="244" t="s">
        <v>358</v>
      </c>
      <c r="G148" s="245"/>
      <c r="H148" s="244" t="s">
        <v>53</v>
      </c>
      <c r="I148" s="244" t="s">
        <v>56</v>
      </c>
      <c r="J148" s="244" t="s">
        <v>359</v>
      </c>
      <c r="K148" s="243"/>
    </row>
    <row r="149" spans="2:11" s="1" customFormat="1" ht="17.25" customHeight="1">
      <c r="B149" s="242"/>
      <c r="C149" s="246" t="s">
        <v>360</v>
      </c>
      <c r="D149" s="246"/>
      <c r="E149" s="246"/>
      <c r="F149" s="247" t="s">
        <v>361</v>
      </c>
      <c r="G149" s="248"/>
      <c r="H149" s="246"/>
      <c r="I149" s="246"/>
      <c r="J149" s="246" t="s">
        <v>362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366</v>
      </c>
      <c r="D151" s="231"/>
      <c r="E151" s="231"/>
      <c r="F151" s="282" t="s">
        <v>363</v>
      </c>
      <c r="G151" s="231"/>
      <c r="H151" s="281" t="s">
        <v>403</v>
      </c>
      <c r="I151" s="281" t="s">
        <v>365</v>
      </c>
      <c r="J151" s="281">
        <v>120</v>
      </c>
      <c r="K151" s="277"/>
    </row>
    <row r="152" spans="2:11" s="1" customFormat="1" ht="15" customHeight="1">
      <c r="B152" s="254"/>
      <c r="C152" s="281" t="s">
        <v>412</v>
      </c>
      <c r="D152" s="231"/>
      <c r="E152" s="231"/>
      <c r="F152" s="282" t="s">
        <v>363</v>
      </c>
      <c r="G152" s="231"/>
      <c r="H152" s="281" t="s">
        <v>423</v>
      </c>
      <c r="I152" s="281" t="s">
        <v>365</v>
      </c>
      <c r="J152" s="281" t="s">
        <v>414</v>
      </c>
      <c r="K152" s="277"/>
    </row>
    <row r="153" spans="2:11" s="1" customFormat="1" ht="15" customHeight="1">
      <c r="B153" s="254"/>
      <c r="C153" s="281" t="s">
        <v>311</v>
      </c>
      <c r="D153" s="231"/>
      <c r="E153" s="231"/>
      <c r="F153" s="282" t="s">
        <v>363</v>
      </c>
      <c r="G153" s="231"/>
      <c r="H153" s="281" t="s">
        <v>424</v>
      </c>
      <c r="I153" s="281" t="s">
        <v>365</v>
      </c>
      <c r="J153" s="281" t="s">
        <v>414</v>
      </c>
      <c r="K153" s="277"/>
    </row>
    <row r="154" spans="2:11" s="1" customFormat="1" ht="15" customHeight="1">
      <c r="B154" s="254"/>
      <c r="C154" s="281" t="s">
        <v>368</v>
      </c>
      <c r="D154" s="231"/>
      <c r="E154" s="231"/>
      <c r="F154" s="282" t="s">
        <v>369</v>
      </c>
      <c r="G154" s="231"/>
      <c r="H154" s="281" t="s">
        <v>403</v>
      </c>
      <c r="I154" s="281" t="s">
        <v>365</v>
      </c>
      <c r="J154" s="281">
        <v>50</v>
      </c>
      <c r="K154" s="277"/>
    </row>
    <row r="155" spans="2:11" s="1" customFormat="1" ht="15" customHeight="1">
      <c r="B155" s="254"/>
      <c r="C155" s="281" t="s">
        <v>371</v>
      </c>
      <c r="D155" s="231"/>
      <c r="E155" s="231"/>
      <c r="F155" s="282" t="s">
        <v>363</v>
      </c>
      <c r="G155" s="231"/>
      <c r="H155" s="281" t="s">
        <v>403</v>
      </c>
      <c r="I155" s="281" t="s">
        <v>373</v>
      </c>
      <c r="J155" s="281"/>
      <c r="K155" s="277"/>
    </row>
    <row r="156" spans="2:11" s="1" customFormat="1" ht="15" customHeight="1">
      <c r="B156" s="254"/>
      <c r="C156" s="281" t="s">
        <v>382</v>
      </c>
      <c r="D156" s="231"/>
      <c r="E156" s="231"/>
      <c r="F156" s="282" t="s">
        <v>369</v>
      </c>
      <c r="G156" s="231"/>
      <c r="H156" s="281" t="s">
        <v>403</v>
      </c>
      <c r="I156" s="281" t="s">
        <v>365</v>
      </c>
      <c r="J156" s="281">
        <v>50</v>
      </c>
      <c r="K156" s="277"/>
    </row>
    <row r="157" spans="2:11" s="1" customFormat="1" ht="15" customHeight="1">
      <c r="B157" s="254"/>
      <c r="C157" s="281" t="s">
        <v>390</v>
      </c>
      <c r="D157" s="231"/>
      <c r="E157" s="231"/>
      <c r="F157" s="282" t="s">
        <v>369</v>
      </c>
      <c r="G157" s="231"/>
      <c r="H157" s="281" t="s">
        <v>403</v>
      </c>
      <c r="I157" s="281" t="s">
        <v>365</v>
      </c>
      <c r="J157" s="281">
        <v>50</v>
      </c>
      <c r="K157" s="277"/>
    </row>
    <row r="158" spans="2:11" s="1" customFormat="1" ht="15" customHeight="1">
      <c r="B158" s="254"/>
      <c r="C158" s="281" t="s">
        <v>388</v>
      </c>
      <c r="D158" s="231"/>
      <c r="E158" s="231"/>
      <c r="F158" s="282" t="s">
        <v>369</v>
      </c>
      <c r="G158" s="231"/>
      <c r="H158" s="281" t="s">
        <v>403</v>
      </c>
      <c r="I158" s="281" t="s">
        <v>365</v>
      </c>
      <c r="J158" s="281">
        <v>50</v>
      </c>
      <c r="K158" s="277"/>
    </row>
    <row r="159" spans="2:11" s="1" customFormat="1" ht="15" customHeight="1">
      <c r="B159" s="254"/>
      <c r="C159" s="281" t="s">
        <v>90</v>
      </c>
      <c r="D159" s="231"/>
      <c r="E159" s="231"/>
      <c r="F159" s="282" t="s">
        <v>363</v>
      </c>
      <c r="G159" s="231"/>
      <c r="H159" s="281" t="s">
        <v>425</v>
      </c>
      <c r="I159" s="281" t="s">
        <v>365</v>
      </c>
      <c r="J159" s="281" t="s">
        <v>426</v>
      </c>
      <c r="K159" s="277"/>
    </row>
    <row r="160" spans="2:11" s="1" customFormat="1" ht="15" customHeight="1">
      <c r="B160" s="254"/>
      <c r="C160" s="281" t="s">
        <v>427</v>
      </c>
      <c r="D160" s="231"/>
      <c r="E160" s="231"/>
      <c r="F160" s="282" t="s">
        <v>363</v>
      </c>
      <c r="G160" s="231"/>
      <c r="H160" s="281" t="s">
        <v>428</v>
      </c>
      <c r="I160" s="281" t="s">
        <v>398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429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357</v>
      </c>
      <c r="D166" s="244"/>
      <c r="E166" s="244"/>
      <c r="F166" s="244" t="s">
        <v>358</v>
      </c>
      <c r="G166" s="286"/>
      <c r="H166" s="287" t="s">
        <v>53</v>
      </c>
      <c r="I166" s="287" t="s">
        <v>56</v>
      </c>
      <c r="J166" s="244" t="s">
        <v>359</v>
      </c>
      <c r="K166" s="224"/>
    </row>
    <row r="167" spans="2:11" s="1" customFormat="1" ht="17.25" customHeight="1">
      <c r="B167" s="225"/>
      <c r="C167" s="246" t="s">
        <v>360</v>
      </c>
      <c r="D167" s="246"/>
      <c r="E167" s="246"/>
      <c r="F167" s="247" t="s">
        <v>361</v>
      </c>
      <c r="G167" s="288"/>
      <c r="H167" s="289"/>
      <c r="I167" s="289"/>
      <c r="J167" s="246" t="s">
        <v>362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366</v>
      </c>
      <c r="D169" s="231"/>
      <c r="E169" s="231"/>
      <c r="F169" s="252" t="s">
        <v>363</v>
      </c>
      <c r="G169" s="231"/>
      <c r="H169" s="231" t="s">
        <v>403</v>
      </c>
      <c r="I169" s="231" t="s">
        <v>365</v>
      </c>
      <c r="J169" s="231">
        <v>120</v>
      </c>
      <c r="K169" s="277"/>
    </row>
    <row r="170" spans="2:11" s="1" customFormat="1" ht="15" customHeight="1">
      <c r="B170" s="254"/>
      <c r="C170" s="231" t="s">
        <v>412</v>
      </c>
      <c r="D170" s="231"/>
      <c r="E170" s="231"/>
      <c r="F170" s="252" t="s">
        <v>363</v>
      </c>
      <c r="G170" s="231"/>
      <c r="H170" s="231" t="s">
        <v>413</v>
      </c>
      <c r="I170" s="231" t="s">
        <v>365</v>
      </c>
      <c r="J170" s="231" t="s">
        <v>414</v>
      </c>
      <c r="K170" s="277"/>
    </row>
    <row r="171" spans="2:11" s="1" customFormat="1" ht="15" customHeight="1">
      <c r="B171" s="254"/>
      <c r="C171" s="231" t="s">
        <v>311</v>
      </c>
      <c r="D171" s="231"/>
      <c r="E171" s="231"/>
      <c r="F171" s="252" t="s">
        <v>363</v>
      </c>
      <c r="G171" s="231"/>
      <c r="H171" s="231" t="s">
        <v>430</v>
      </c>
      <c r="I171" s="231" t="s">
        <v>365</v>
      </c>
      <c r="J171" s="231" t="s">
        <v>414</v>
      </c>
      <c r="K171" s="277"/>
    </row>
    <row r="172" spans="2:11" s="1" customFormat="1" ht="15" customHeight="1">
      <c r="B172" s="254"/>
      <c r="C172" s="231" t="s">
        <v>368</v>
      </c>
      <c r="D172" s="231"/>
      <c r="E172" s="231"/>
      <c r="F172" s="252" t="s">
        <v>369</v>
      </c>
      <c r="G172" s="231"/>
      <c r="H172" s="231" t="s">
        <v>430</v>
      </c>
      <c r="I172" s="231" t="s">
        <v>365</v>
      </c>
      <c r="J172" s="231">
        <v>50</v>
      </c>
      <c r="K172" s="277"/>
    </row>
    <row r="173" spans="2:11" s="1" customFormat="1" ht="15" customHeight="1">
      <c r="B173" s="254"/>
      <c r="C173" s="231" t="s">
        <v>371</v>
      </c>
      <c r="D173" s="231"/>
      <c r="E173" s="231"/>
      <c r="F173" s="252" t="s">
        <v>363</v>
      </c>
      <c r="G173" s="231"/>
      <c r="H173" s="231" t="s">
        <v>430</v>
      </c>
      <c r="I173" s="231" t="s">
        <v>373</v>
      </c>
      <c r="J173" s="231"/>
      <c r="K173" s="277"/>
    </row>
    <row r="174" spans="2:11" s="1" customFormat="1" ht="15" customHeight="1">
      <c r="B174" s="254"/>
      <c r="C174" s="231" t="s">
        <v>382</v>
      </c>
      <c r="D174" s="231"/>
      <c r="E174" s="231"/>
      <c r="F174" s="252" t="s">
        <v>369</v>
      </c>
      <c r="G174" s="231"/>
      <c r="H174" s="231" t="s">
        <v>430</v>
      </c>
      <c r="I174" s="231" t="s">
        <v>365</v>
      </c>
      <c r="J174" s="231">
        <v>50</v>
      </c>
      <c r="K174" s="277"/>
    </row>
    <row r="175" spans="2:11" s="1" customFormat="1" ht="15" customHeight="1">
      <c r="B175" s="254"/>
      <c r="C175" s="231" t="s">
        <v>390</v>
      </c>
      <c r="D175" s="231"/>
      <c r="E175" s="231"/>
      <c r="F175" s="252" t="s">
        <v>369</v>
      </c>
      <c r="G175" s="231"/>
      <c r="H175" s="231" t="s">
        <v>430</v>
      </c>
      <c r="I175" s="231" t="s">
        <v>365</v>
      </c>
      <c r="J175" s="231">
        <v>50</v>
      </c>
      <c r="K175" s="277"/>
    </row>
    <row r="176" spans="2:11" s="1" customFormat="1" ht="15" customHeight="1">
      <c r="B176" s="254"/>
      <c r="C176" s="231" t="s">
        <v>388</v>
      </c>
      <c r="D176" s="231"/>
      <c r="E176" s="231"/>
      <c r="F176" s="252" t="s">
        <v>369</v>
      </c>
      <c r="G176" s="231"/>
      <c r="H176" s="231" t="s">
        <v>430</v>
      </c>
      <c r="I176" s="231" t="s">
        <v>365</v>
      </c>
      <c r="J176" s="231">
        <v>50</v>
      </c>
      <c r="K176" s="277"/>
    </row>
    <row r="177" spans="2:11" s="1" customFormat="1" ht="15" customHeight="1">
      <c r="B177" s="254"/>
      <c r="C177" s="231" t="s">
        <v>97</v>
      </c>
      <c r="D177" s="231"/>
      <c r="E177" s="231"/>
      <c r="F177" s="252" t="s">
        <v>363</v>
      </c>
      <c r="G177" s="231"/>
      <c r="H177" s="231" t="s">
        <v>431</v>
      </c>
      <c r="I177" s="231" t="s">
        <v>432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363</v>
      </c>
      <c r="G178" s="231"/>
      <c r="H178" s="231" t="s">
        <v>433</v>
      </c>
      <c r="I178" s="231" t="s">
        <v>434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363</v>
      </c>
      <c r="G179" s="231"/>
      <c r="H179" s="231" t="s">
        <v>435</v>
      </c>
      <c r="I179" s="231" t="s">
        <v>365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363</v>
      </c>
      <c r="G180" s="231"/>
      <c r="H180" s="231" t="s">
        <v>436</v>
      </c>
      <c r="I180" s="231" t="s">
        <v>365</v>
      </c>
      <c r="J180" s="231">
        <v>255</v>
      </c>
      <c r="K180" s="277"/>
    </row>
    <row r="181" spans="2:11" s="1" customFormat="1" ht="15" customHeight="1">
      <c r="B181" s="254"/>
      <c r="C181" s="231" t="s">
        <v>98</v>
      </c>
      <c r="D181" s="231"/>
      <c r="E181" s="231"/>
      <c r="F181" s="252" t="s">
        <v>363</v>
      </c>
      <c r="G181" s="231"/>
      <c r="H181" s="231" t="s">
        <v>327</v>
      </c>
      <c r="I181" s="231" t="s">
        <v>365</v>
      </c>
      <c r="J181" s="231">
        <v>10</v>
      </c>
      <c r="K181" s="277"/>
    </row>
    <row r="182" spans="2:11" s="1" customFormat="1" ht="15" customHeight="1">
      <c r="B182" s="254"/>
      <c r="C182" s="231" t="s">
        <v>99</v>
      </c>
      <c r="D182" s="231"/>
      <c r="E182" s="231"/>
      <c r="F182" s="252" t="s">
        <v>363</v>
      </c>
      <c r="G182" s="231"/>
      <c r="H182" s="231" t="s">
        <v>437</v>
      </c>
      <c r="I182" s="231" t="s">
        <v>398</v>
      </c>
      <c r="J182" s="231"/>
      <c r="K182" s="277"/>
    </row>
    <row r="183" spans="2:11" s="1" customFormat="1" ht="15" customHeight="1">
      <c r="B183" s="254"/>
      <c r="C183" s="231" t="s">
        <v>438</v>
      </c>
      <c r="D183" s="231"/>
      <c r="E183" s="231"/>
      <c r="F183" s="252" t="s">
        <v>363</v>
      </c>
      <c r="G183" s="231"/>
      <c r="H183" s="231" t="s">
        <v>439</v>
      </c>
      <c r="I183" s="231" t="s">
        <v>398</v>
      </c>
      <c r="J183" s="231"/>
      <c r="K183" s="277"/>
    </row>
    <row r="184" spans="2:11" s="1" customFormat="1" ht="15" customHeight="1">
      <c r="B184" s="254"/>
      <c r="C184" s="231" t="s">
        <v>427</v>
      </c>
      <c r="D184" s="231"/>
      <c r="E184" s="231"/>
      <c r="F184" s="252" t="s">
        <v>363</v>
      </c>
      <c r="G184" s="231"/>
      <c r="H184" s="231" t="s">
        <v>440</v>
      </c>
      <c r="I184" s="231" t="s">
        <v>398</v>
      </c>
      <c r="J184" s="231"/>
      <c r="K184" s="277"/>
    </row>
    <row r="185" spans="2:11" s="1" customFormat="1" ht="15" customHeight="1">
      <c r="B185" s="254"/>
      <c r="C185" s="231" t="s">
        <v>101</v>
      </c>
      <c r="D185" s="231"/>
      <c r="E185" s="231"/>
      <c r="F185" s="252" t="s">
        <v>369</v>
      </c>
      <c r="G185" s="231"/>
      <c r="H185" s="231" t="s">
        <v>441</v>
      </c>
      <c r="I185" s="231" t="s">
        <v>365</v>
      </c>
      <c r="J185" s="231">
        <v>50</v>
      </c>
      <c r="K185" s="277"/>
    </row>
    <row r="186" spans="2:11" s="1" customFormat="1" ht="15" customHeight="1">
      <c r="B186" s="254"/>
      <c r="C186" s="231" t="s">
        <v>442</v>
      </c>
      <c r="D186" s="231"/>
      <c r="E186" s="231"/>
      <c r="F186" s="252" t="s">
        <v>369</v>
      </c>
      <c r="G186" s="231"/>
      <c r="H186" s="231" t="s">
        <v>443</v>
      </c>
      <c r="I186" s="231" t="s">
        <v>444</v>
      </c>
      <c r="J186" s="231"/>
      <c r="K186" s="277"/>
    </row>
    <row r="187" spans="2:11" s="1" customFormat="1" ht="15" customHeight="1">
      <c r="B187" s="254"/>
      <c r="C187" s="231" t="s">
        <v>445</v>
      </c>
      <c r="D187" s="231"/>
      <c r="E187" s="231"/>
      <c r="F187" s="252" t="s">
        <v>369</v>
      </c>
      <c r="G187" s="231"/>
      <c r="H187" s="231" t="s">
        <v>446</v>
      </c>
      <c r="I187" s="231" t="s">
        <v>444</v>
      </c>
      <c r="J187" s="231"/>
      <c r="K187" s="277"/>
    </row>
    <row r="188" spans="2:11" s="1" customFormat="1" ht="15" customHeight="1">
      <c r="B188" s="254"/>
      <c r="C188" s="231" t="s">
        <v>447</v>
      </c>
      <c r="D188" s="231"/>
      <c r="E188" s="231"/>
      <c r="F188" s="252" t="s">
        <v>369</v>
      </c>
      <c r="G188" s="231"/>
      <c r="H188" s="231" t="s">
        <v>448</v>
      </c>
      <c r="I188" s="231" t="s">
        <v>444</v>
      </c>
      <c r="J188" s="231"/>
      <c r="K188" s="277"/>
    </row>
    <row r="189" spans="2:11" s="1" customFormat="1" ht="15" customHeight="1">
      <c r="B189" s="254"/>
      <c r="C189" s="290" t="s">
        <v>449</v>
      </c>
      <c r="D189" s="231"/>
      <c r="E189" s="231"/>
      <c r="F189" s="252" t="s">
        <v>369</v>
      </c>
      <c r="G189" s="231"/>
      <c r="H189" s="231" t="s">
        <v>450</v>
      </c>
      <c r="I189" s="231" t="s">
        <v>451</v>
      </c>
      <c r="J189" s="291" t="s">
        <v>452</v>
      </c>
      <c r="K189" s="277"/>
    </row>
    <row r="190" spans="2:11" s="15" customFormat="1" ht="15" customHeight="1">
      <c r="B190" s="292"/>
      <c r="C190" s="293" t="s">
        <v>453</v>
      </c>
      <c r="D190" s="294"/>
      <c r="E190" s="294"/>
      <c r="F190" s="295" t="s">
        <v>369</v>
      </c>
      <c r="G190" s="294"/>
      <c r="H190" s="294" t="s">
        <v>454</v>
      </c>
      <c r="I190" s="294" t="s">
        <v>451</v>
      </c>
      <c r="J190" s="296" t="s">
        <v>452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363</v>
      </c>
      <c r="G191" s="231"/>
      <c r="H191" s="228" t="s">
        <v>455</v>
      </c>
      <c r="I191" s="231" t="s">
        <v>456</v>
      </c>
      <c r="J191" s="231"/>
      <c r="K191" s="277"/>
    </row>
    <row r="192" spans="2:11" s="1" customFormat="1" ht="15" customHeight="1">
      <c r="B192" s="254"/>
      <c r="C192" s="290" t="s">
        <v>457</v>
      </c>
      <c r="D192" s="231"/>
      <c r="E192" s="231"/>
      <c r="F192" s="252" t="s">
        <v>363</v>
      </c>
      <c r="G192" s="231"/>
      <c r="H192" s="231" t="s">
        <v>458</v>
      </c>
      <c r="I192" s="231" t="s">
        <v>398</v>
      </c>
      <c r="J192" s="231"/>
      <c r="K192" s="277"/>
    </row>
    <row r="193" spans="2:11" s="1" customFormat="1" ht="15" customHeight="1">
      <c r="B193" s="254"/>
      <c r="C193" s="290" t="s">
        <v>459</v>
      </c>
      <c r="D193" s="231"/>
      <c r="E193" s="231"/>
      <c r="F193" s="252" t="s">
        <v>363</v>
      </c>
      <c r="G193" s="231"/>
      <c r="H193" s="231" t="s">
        <v>460</v>
      </c>
      <c r="I193" s="231" t="s">
        <v>398</v>
      </c>
      <c r="J193" s="231"/>
      <c r="K193" s="277"/>
    </row>
    <row r="194" spans="2:11" s="1" customFormat="1" ht="15" customHeight="1">
      <c r="B194" s="254"/>
      <c r="C194" s="290" t="s">
        <v>461</v>
      </c>
      <c r="D194" s="231"/>
      <c r="E194" s="231"/>
      <c r="F194" s="252" t="s">
        <v>369</v>
      </c>
      <c r="G194" s="231"/>
      <c r="H194" s="231" t="s">
        <v>462</v>
      </c>
      <c r="I194" s="231" t="s">
        <v>398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463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464</v>
      </c>
      <c r="D201" s="299"/>
      <c r="E201" s="299"/>
      <c r="F201" s="299" t="s">
        <v>465</v>
      </c>
      <c r="G201" s="300"/>
      <c r="H201" s="361" t="s">
        <v>466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456</v>
      </c>
      <c r="D203" s="231"/>
      <c r="E203" s="231"/>
      <c r="F203" s="252" t="s">
        <v>42</v>
      </c>
      <c r="G203" s="231"/>
      <c r="H203" s="362" t="s">
        <v>467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468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469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470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471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410</v>
      </c>
      <c r="D209" s="231"/>
      <c r="E209" s="231"/>
      <c r="F209" s="252" t="s">
        <v>78</v>
      </c>
      <c r="G209" s="231"/>
      <c r="H209" s="362" t="s">
        <v>472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307</v>
      </c>
      <c r="G210" s="231"/>
      <c r="H210" s="362" t="s">
        <v>308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305</v>
      </c>
      <c r="G211" s="231"/>
      <c r="H211" s="362" t="s">
        <v>473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83</v>
      </c>
      <c r="G212" s="290"/>
      <c r="H212" s="363" t="s">
        <v>84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309</v>
      </c>
      <c r="G213" s="290"/>
      <c r="H213" s="363" t="s">
        <v>283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434</v>
      </c>
      <c r="D215" s="231"/>
      <c r="E215" s="231"/>
      <c r="F215" s="252">
        <v>1</v>
      </c>
      <c r="G215" s="290"/>
      <c r="H215" s="363" t="s">
        <v>474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475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476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477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9894FB-DF70-4886-AEE4-177CEF26EFF3}"/>
</file>

<file path=customXml/itemProps2.xml><?xml version="1.0" encoding="utf-8"?>
<ds:datastoreItem xmlns:ds="http://schemas.openxmlformats.org/officeDocument/2006/customXml" ds:itemID="{795756A8-9BC0-4C7C-820C-8D837818D45D}"/>
</file>

<file path=customXml/itemProps3.xml><?xml version="1.0" encoding="utf-8"?>
<ds:datastoreItem xmlns:ds="http://schemas.openxmlformats.org/officeDocument/2006/customXml" ds:itemID="{3FBBB2C1-71D3-4B96-A9EC-4608D2186A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SO-801 - IP1- N k.ú. Podo...</vt:lpstr>
      <vt:lpstr>VON - Vedlejší a ostatní ...</vt:lpstr>
      <vt:lpstr>Pokyny pro vyplnění</vt:lpstr>
      <vt:lpstr>'Rekapitulace stavby'!Názvy_tisku</vt:lpstr>
      <vt:lpstr>'SO-801 - IP1- N k.ú. Podo...'!Názvy_tisku</vt:lpstr>
      <vt:lpstr>'VON - Vedlejší a ostatní ...'!Názvy_tisku</vt:lpstr>
      <vt:lpstr>'Pokyny pro vyplnění'!Oblast_tisku</vt:lpstr>
      <vt:lpstr>'Rekapitulace stavby'!Oblast_tisku</vt:lpstr>
      <vt:lpstr>'SO-801 - IP1- N k.ú. Podo...'!Oblast_tisku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2024-09-12T04:15:30Z</dcterms:created>
  <dcterms:modified xsi:type="dcterms:W3CDTF">2024-09-12T04:16:51Z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